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OSH Kroměříž\Desktop\Kraj 60 ok\"/>
    </mc:Choice>
  </mc:AlternateContent>
  <xr:revisionPtr revIDLastSave="0" documentId="13_ncr:1_{5B9E75C5-14D0-4713-A1CE-CE0DB76B70A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ladší chlapci" sheetId="1" r:id="rId1"/>
    <sheet name="mladší dívky " sheetId="2" r:id="rId2"/>
    <sheet name="starší chlapci " sheetId="3" r:id="rId3"/>
    <sheet name="starší dívky " sheetId="4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F37" i="1"/>
  <c r="E37" i="1"/>
  <c r="D37" i="1"/>
  <c r="C37" i="1"/>
  <c r="B37" i="1"/>
  <c r="A37" i="1"/>
  <c r="H36" i="1"/>
  <c r="F36" i="1"/>
  <c r="E36" i="1"/>
  <c r="D36" i="1"/>
  <c r="C36" i="1"/>
  <c r="B36" i="1"/>
  <c r="A36" i="1"/>
  <c r="H35" i="1"/>
  <c r="F35" i="1"/>
  <c r="E35" i="1"/>
  <c r="D35" i="1"/>
  <c r="C35" i="1"/>
  <c r="B35" i="1"/>
  <c r="A35" i="1"/>
  <c r="H34" i="1"/>
  <c r="F34" i="1"/>
  <c r="E34" i="1"/>
  <c r="D34" i="1"/>
  <c r="C34" i="1"/>
  <c r="B34" i="1"/>
  <c r="A34" i="1"/>
  <c r="H33" i="1"/>
  <c r="F33" i="1"/>
  <c r="E33" i="1"/>
  <c r="D33" i="1"/>
  <c r="C33" i="1"/>
  <c r="B33" i="1"/>
  <c r="A33" i="1"/>
  <c r="H32" i="1"/>
  <c r="F32" i="1"/>
  <c r="E32" i="1"/>
  <c r="D32" i="1"/>
  <c r="C32" i="1"/>
  <c r="B32" i="1"/>
  <c r="A32" i="1"/>
  <c r="H31" i="1"/>
  <c r="F31" i="1"/>
  <c r="E31" i="1"/>
  <c r="D31" i="1"/>
  <c r="C31" i="1"/>
  <c r="B31" i="1"/>
  <c r="A31" i="1"/>
  <c r="H30" i="1"/>
  <c r="F30" i="1"/>
  <c r="E30" i="1"/>
  <c r="D30" i="1"/>
  <c r="C30" i="1"/>
  <c r="B30" i="1"/>
  <c r="A30" i="1"/>
  <c r="H29" i="1"/>
  <c r="F29" i="1"/>
  <c r="E29" i="1"/>
  <c r="D29" i="1"/>
  <c r="C29" i="1"/>
  <c r="B29" i="1"/>
  <c r="A29" i="1"/>
  <c r="H28" i="1"/>
  <c r="F28" i="1"/>
  <c r="E28" i="1"/>
  <c r="D28" i="1"/>
  <c r="C28" i="1"/>
  <c r="B28" i="1"/>
  <c r="A28" i="1"/>
  <c r="H27" i="1"/>
  <c r="F27" i="1"/>
  <c r="E27" i="1"/>
  <c r="D27" i="1"/>
  <c r="C27" i="1"/>
  <c r="B27" i="1"/>
  <c r="A27" i="1"/>
  <c r="H26" i="1"/>
  <c r="F26" i="1"/>
  <c r="E26" i="1"/>
  <c r="D26" i="1"/>
  <c r="C26" i="1"/>
  <c r="B26" i="1"/>
  <c r="A26" i="1"/>
  <c r="H25" i="1"/>
  <c r="F25" i="1"/>
  <c r="E25" i="1"/>
  <c r="D25" i="1"/>
  <c r="C25" i="1"/>
  <c r="B25" i="1"/>
  <c r="A25" i="1"/>
  <c r="H24" i="1"/>
  <c r="F24" i="1"/>
  <c r="E24" i="1"/>
  <c r="D24" i="1"/>
  <c r="C24" i="1"/>
  <c r="B24" i="1"/>
  <c r="A24" i="1"/>
  <c r="H23" i="1"/>
  <c r="F23" i="1"/>
  <c r="E23" i="1"/>
  <c r="D23" i="1"/>
  <c r="C23" i="1"/>
  <c r="B23" i="1"/>
  <c r="A23" i="1"/>
  <c r="H22" i="1"/>
  <c r="F22" i="1"/>
  <c r="E22" i="1"/>
  <c r="D22" i="1"/>
  <c r="C22" i="1"/>
  <c r="B22" i="1"/>
  <c r="A22" i="1"/>
  <c r="H21" i="1"/>
  <c r="F21" i="1"/>
  <c r="E21" i="1"/>
  <c r="D21" i="1"/>
  <c r="C21" i="1"/>
  <c r="B21" i="1"/>
  <c r="A21" i="1"/>
  <c r="H20" i="1"/>
  <c r="F20" i="1"/>
  <c r="E20" i="1"/>
  <c r="D20" i="1"/>
  <c r="C20" i="1"/>
  <c r="B20" i="1"/>
  <c r="A20" i="1"/>
  <c r="H19" i="1"/>
  <c r="F19" i="1"/>
  <c r="E19" i="1"/>
  <c r="D19" i="1"/>
  <c r="C19" i="1"/>
  <c r="B19" i="1"/>
  <c r="A19" i="1"/>
  <c r="H18" i="1"/>
  <c r="F18" i="1"/>
  <c r="E18" i="1"/>
  <c r="D18" i="1"/>
  <c r="C18" i="1"/>
  <c r="B18" i="1"/>
  <c r="A18" i="1"/>
  <c r="H17" i="1"/>
  <c r="F17" i="1"/>
  <c r="E17" i="1"/>
  <c r="D17" i="1"/>
  <c r="C17" i="1"/>
  <c r="B17" i="1"/>
  <c r="A17" i="1"/>
  <c r="H16" i="1"/>
  <c r="F16" i="1"/>
  <c r="E16" i="1"/>
  <c r="D16" i="1"/>
  <c r="C16" i="1"/>
  <c r="B16" i="1"/>
  <c r="A16" i="1"/>
  <c r="H15" i="1"/>
  <c r="F15" i="1"/>
  <c r="E15" i="1"/>
  <c r="D15" i="1"/>
  <c r="C15" i="1"/>
  <c r="B15" i="1"/>
  <c r="A15" i="1"/>
  <c r="H14" i="1"/>
  <c r="F14" i="1"/>
  <c r="E14" i="1"/>
  <c r="D14" i="1"/>
  <c r="C14" i="1"/>
  <c r="B14" i="1"/>
  <c r="A14" i="1"/>
  <c r="H13" i="1"/>
  <c r="E13" i="1"/>
  <c r="D13" i="1"/>
  <c r="C13" i="1"/>
  <c r="B13" i="1"/>
  <c r="A13" i="1"/>
  <c r="H12" i="1"/>
  <c r="F12" i="1"/>
  <c r="E12" i="1"/>
  <c r="D12" i="1"/>
  <c r="C12" i="1"/>
  <c r="B12" i="1"/>
  <c r="A12" i="1"/>
  <c r="H11" i="1"/>
  <c r="F11" i="1"/>
  <c r="E11" i="1"/>
  <c r="D11" i="1"/>
  <c r="C11" i="1"/>
  <c r="B11" i="1"/>
  <c r="A11" i="1"/>
  <c r="H10" i="1"/>
  <c r="F10" i="1"/>
  <c r="E10" i="1"/>
  <c r="D10" i="1"/>
  <c r="C10" i="1"/>
  <c r="B10" i="1"/>
  <c r="A10" i="1"/>
  <c r="H9" i="1"/>
  <c r="F9" i="1"/>
  <c r="E9" i="1"/>
  <c r="D9" i="1"/>
  <c r="C9" i="1"/>
  <c r="B9" i="1"/>
  <c r="A9" i="1"/>
  <c r="H8" i="1"/>
  <c r="F8" i="1"/>
  <c r="E8" i="1"/>
  <c r="D8" i="1"/>
  <c r="C8" i="1"/>
  <c r="B8" i="1"/>
  <c r="A8" i="1"/>
  <c r="H37" i="4" l="1"/>
  <c r="F37" i="4"/>
  <c r="E37" i="4"/>
  <c r="D37" i="4"/>
  <c r="C37" i="4"/>
  <c r="B37" i="4"/>
  <c r="A37" i="4"/>
  <c r="H36" i="4"/>
  <c r="F36" i="4"/>
  <c r="E36" i="4"/>
  <c r="D36" i="4"/>
  <c r="C36" i="4"/>
  <c r="B36" i="4"/>
  <c r="A36" i="4"/>
  <c r="H35" i="4"/>
  <c r="F35" i="4"/>
  <c r="E35" i="4"/>
  <c r="D35" i="4"/>
  <c r="C35" i="4"/>
  <c r="B35" i="4"/>
  <c r="A35" i="4"/>
  <c r="H34" i="4"/>
  <c r="F34" i="4"/>
  <c r="E34" i="4"/>
  <c r="D34" i="4"/>
  <c r="C34" i="4"/>
  <c r="B34" i="4"/>
  <c r="A34" i="4"/>
  <c r="H33" i="4"/>
  <c r="F33" i="4"/>
  <c r="E33" i="4"/>
  <c r="D33" i="4"/>
  <c r="C33" i="4"/>
  <c r="B33" i="4"/>
  <c r="A33" i="4"/>
  <c r="H32" i="4"/>
  <c r="F32" i="4"/>
  <c r="E32" i="4"/>
  <c r="D32" i="4"/>
  <c r="C32" i="4"/>
  <c r="B32" i="4"/>
  <c r="A32" i="4"/>
  <c r="H31" i="4"/>
  <c r="F31" i="4"/>
  <c r="E31" i="4"/>
  <c r="D31" i="4"/>
  <c r="C31" i="4"/>
  <c r="B31" i="4"/>
  <c r="A31" i="4"/>
  <c r="H30" i="4"/>
  <c r="F30" i="4"/>
  <c r="E30" i="4"/>
  <c r="D30" i="4"/>
  <c r="C30" i="4"/>
  <c r="B30" i="4"/>
  <c r="A30" i="4"/>
  <c r="H29" i="4"/>
  <c r="F29" i="4"/>
  <c r="E29" i="4"/>
  <c r="D29" i="4"/>
  <c r="C29" i="4"/>
  <c r="B29" i="4"/>
  <c r="A29" i="4"/>
  <c r="H28" i="4"/>
  <c r="F28" i="4"/>
  <c r="E28" i="4"/>
  <c r="D28" i="4"/>
  <c r="C28" i="4"/>
  <c r="B28" i="4"/>
  <c r="A28" i="4"/>
  <c r="H27" i="4"/>
  <c r="F27" i="4"/>
  <c r="E27" i="4"/>
  <c r="D27" i="4"/>
  <c r="C27" i="4"/>
  <c r="B27" i="4"/>
  <c r="A27" i="4"/>
  <c r="H26" i="4"/>
  <c r="F26" i="4"/>
  <c r="E26" i="4"/>
  <c r="D26" i="4"/>
  <c r="C26" i="4"/>
  <c r="B26" i="4"/>
  <c r="A26" i="4"/>
  <c r="H25" i="4"/>
  <c r="F25" i="4"/>
  <c r="E25" i="4"/>
  <c r="D25" i="4"/>
  <c r="C25" i="4"/>
  <c r="B25" i="4"/>
  <c r="A25" i="4"/>
  <c r="H24" i="4"/>
  <c r="F24" i="4"/>
  <c r="E24" i="4"/>
  <c r="D24" i="4"/>
  <c r="C24" i="4"/>
  <c r="B24" i="4"/>
  <c r="A24" i="4"/>
  <c r="H23" i="4"/>
  <c r="F23" i="4"/>
  <c r="E23" i="4"/>
  <c r="D23" i="4"/>
  <c r="C23" i="4"/>
  <c r="B23" i="4"/>
  <c r="A23" i="4"/>
  <c r="H22" i="4"/>
  <c r="F22" i="4"/>
  <c r="E22" i="4"/>
  <c r="D22" i="4"/>
  <c r="C22" i="4"/>
  <c r="B22" i="4"/>
  <c r="A22" i="4"/>
  <c r="H21" i="4"/>
  <c r="F21" i="4"/>
  <c r="E21" i="4"/>
  <c r="D21" i="4"/>
  <c r="C21" i="4"/>
  <c r="B21" i="4"/>
  <c r="A21" i="4"/>
  <c r="H20" i="4"/>
  <c r="F20" i="4"/>
  <c r="E20" i="4"/>
  <c r="D20" i="4"/>
  <c r="C20" i="4"/>
  <c r="B20" i="4"/>
  <c r="A20" i="4"/>
  <c r="H19" i="4"/>
  <c r="F19" i="4"/>
  <c r="E19" i="4"/>
  <c r="D19" i="4"/>
  <c r="C19" i="4"/>
  <c r="B19" i="4"/>
  <c r="A19" i="4"/>
  <c r="H18" i="4"/>
  <c r="F18" i="4"/>
  <c r="E18" i="4"/>
  <c r="D18" i="4"/>
  <c r="C18" i="4"/>
  <c r="B18" i="4"/>
  <c r="A18" i="4"/>
  <c r="H17" i="4"/>
  <c r="F17" i="4"/>
  <c r="E17" i="4"/>
  <c r="D17" i="4"/>
  <c r="C17" i="4"/>
  <c r="B17" i="4"/>
  <c r="A17" i="4"/>
  <c r="H16" i="4"/>
  <c r="F16" i="4"/>
  <c r="E16" i="4"/>
  <c r="D16" i="4"/>
  <c r="C16" i="4"/>
  <c r="B16" i="4"/>
  <c r="A16" i="4"/>
  <c r="H15" i="4"/>
  <c r="F15" i="4"/>
  <c r="E15" i="4"/>
  <c r="D15" i="4"/>
  <c r="C15" i="4"/>
  <c r="B15" i="4"/>
  <c r="A15" i="4"/>
  <c r="H14" i="4"/>
  <c r="F14" i="4"/>
  <c r="E14" i="4"/>
  <c r="D14" i="4"/>
  <c r="C14" i="4"/>
  <c r="B14" i="4"/>
  <c r="A14" i="4"/>
  <c r="H13" i="4"/>
  <c r="F13" i="4"/>
  <c r="E13" i="4"/>
  <c r="D13" i="4"/>
  <c r="C13" i="4"/>
  <c r="B13" i="4"/>
  <c r="A13" i="4"/>
  <c r="H12" i="4"/>
  <c r="F12" i="4"/>
  <c r="E12" i="4"/>
  <c r="D12" i="4"/>
  <c r="C12" i="4"/>
  <c r="B12" i="4"/>
  <c r="A12" i="4"/>
  <c r="H11" i="4"/>
  <c r="F11" i="4"/>
  <c r="E11" i="4"/>
  <c r="D11" i="4"/>
  <c r="C11" i="4"/>
  <c r="B11" i="4"/>
  <c r="A11" i="4"/>
  <c r="H10" i="4"/>
  <c r="F10" i="4"/>
  <c r="E10" i="4"/>
  <c r="D10" i="4"/>
  <c r="C10" i="4"/>
  <c r="B10" i="4"/>
  <c r="A10" i="4"/>
  <c r="H9" i="4"/>
  <c r="F9" i="4"/>
  <c r="E9" i="4"/>
  <c r="D9" i="4"/>
  <c r="C9" i="4"/>
  <c r="B9" i="4"/>
  <c r="A9" i="4"/>
  <c r="H8" i="4"/>
  <c r="F8" i="4"/>
  <c r="E8" i="4"/>
  <c r="D8" i="4"/>
  <c r="C8" i="4"/>
  <c r="B8" i="4"/>
  <c r="A8" i="4"/>
  <c r="H36" i="2" l="1"/>
  <c r="F36" i="2"/>
  <c r="E36" i="2"/>
  <c r="D36" i="2"/>
  <c r="C36" i="2"/>
  <c r="B36" i="2"/>
  <c r="A36" i="2"/>
  <c r="H35" i="2"/>
  <c r="F35" i="2"/>
  <c r="E35" i="2"/>
  <c r="D35" i="2"/>
  <c r="C35" i="2"/>
  <c r="B35" i="2"/>
  <c r="A35" i="2"/>
  <c r="H34" i="2"/>
  <c r="F34" i="2"/>
  <c r="E34" i="2"/>
  <c r="D34" i="2"/>
  <c r="C34" i="2"/>
  <c r="B34" i="2"/>
  <c r="A34" i="2"/>
  <c r="H33" i="2"/>
  <c r="F33" i="2"/>
  <c r="E33" i="2"/>
  <c r="D33" i="2"/>
  <c r="C33" i="2"/>
  <c r="B33" i="2"/>
  <c r="A33" i="2"/>
  <c r="H32" i="2"/>
  <c r="F32" i="2"/>
  <c r="E32" i="2"/>
  <c r="D32" i="2"/>
  <c r="C32" i="2"/>
  <c r="B32" i="2"/>
  <c r="A32" i="2"/>
  <c r="H31" i="2"/>
  <c r="F31" i="2"/>
  <c r="E31" i="2"/>
  <c r="D31" i="2"/>
  <c r="C31" i="2"/>
  <c r="B31" i="2"/>
  <c r="A31" i="2"/>
  <c r="H30" i="2"/>
  <c r="F30" i="2"/>
  <c r="E30" i="2"/>
  <c r="D30" i="2"/>
  <c r="C30" i="2"/>
  <c r="B30" i="2"/>
  <c r="A30" i="2"/>
  <c r="H29" i="2"/>
  <c r="F29" i="2"/>
  <c r="E29" i="2"/>
  <c r="D29" i="2"/>
  <c r="C29" i="2"/>
  <c r="B29" i="2"/>
  <c r="A29" i="2"/>
  <c r="H28" i="2"/>
  <c r="F28" i="2"/>
  <c r="E28" i="2"/>
  <c r="D28" i="2"/>
  <c r="C28" i="2"/>
  <c r="B28" i="2"/>
  <c r="A28" i="2"/>
  <c r="H27" i="2"/>
  <c r="F27" i="2"/>
  <c r="E27" i="2"/>
  <c r="D27" i="2"/>
  <c r="C27" i="2"/>
  <c r="B27" i="2"/>
  <c r="A27" i="2"/>
  <c r="H26" i="2"/>
  <c r="F26" i="2"/>
  <c r="E26" i="2"/>
  <c r="D26" i="2"/>
  <c r="C26" i="2"/>
  <c r="B26" i="2"/>
  <c r="A26" i="2"/>
  <c r="H25" i="2"/>
  <c r="F25" i="2"/>
  <c r="E25" i="2"/>
  <c r="D25" i="2"/>
  <c r="C25" i="2"/>
  <c r="B25" i="2"/>
  <c r="A25" i="2"/>
  <c r="H24" i="2"/>
  <c r="F24" i="2"/>
  <c r="E24" i="2"/>
  <c r="D24" i="2"/>
  <c r="C24" i="2"/>
  <c r="B24" i="2"/>
  <c r="A24" i="2"/>
  <c r="H23" i="2"/>
  <c r="F23" i="2"/>
  <c r="E23" i="2"/>
  <c r="D23" i="2"/>
  <c r="C23" i="2"/>
  <c r="B23" i="2"/>
  <c r="A23" i="2"/>
  <c r="H22" i="2"/>
  <c r="F22" i="2"/>
  <c r="E22" i="2"/>
  <c r="D22" i="2"/>
  <c r="C22" i="2"/>
  <c r="B22" i="2"/>
  <c r="A22" i="2"/>
  <c r="H21" i="2"/>
  <c r="F21" i="2"/>
  <c r="E21" i="2"/>
  <c r="D21" i="2"/>
  <c r="C21" i="2"/>
  <c r="B21" i="2"/>
  <c r="A21" i="2"/>
  <c r="H20" i="2"/>
  <c r="F20" i="2"/>
  <c r="E20" i="2"/>
  <c r="D20" i="2"/>
  <c r="C20" i="2"/>
  <c r="B20" i="2"/>
  <c r="A20" i="2"/>
  <c r="H19" i="2"/>
  <c r="F19" i="2"/>
  <c r="E19" i="2"/>
  <c r="D19" i="2"/>
  <c r="C19" i="2"/>
  <c r="B19" i="2"/>
  <c r="A19" i="2"/>
  <c r="H18" i="2"/>
  <c r="F18" i="2"/>
  <c r="E18" i="2"/>
  <c r="D18" i="2"/>
  <c r="C18" i="2"/>
  <c r="B18" i="2"/>
  <c r="A18" i="2"/>
  <c r="H17" i="2"/>
  <c r="F17" i="2"/>
  <c r="E17" i="2"/>
  <c r="D17" i="2"/>
  <c r="C17" i="2"/>
  <c r="B17" i="2"/>
  <c r="A17" i="2"/>
  <c r="H16" i="2"/>
  <c r="F16" i="2"/>
  <c r="E16" i="2"/>
  <c r="D16" i="2"/>
  <c r="C16" i="2"/>
  <c r="B16" i="2"/>
  <c r="A16" i="2"/>
  <c r="H15" i="2"/>
  <c r="F15" i="2"/>
  <c r="E15" i="2"/>
  <c r="D15" i="2"/>
  <c r="C15" i="2"/>
  <c r="B15" i="2"/>
  <c r="A15" i="2"/>
  <c r="H14" i="2"/>
  <c r="F14" i="2"/>
  <c r="E14" i="2"/>
  <c r="D14" i="2"/>
  <c r="C14" i="2"/>
  <c r="B14" i="2"/>
  <c r="A14" i="2"/>
  <c r="H13" i="2"/>
  <c r="F13" i="2"/>
  <c r="E13" i="2"/>
  <c r="D13" i="2"/>
  <c r="C13" i="2"/>
  <c r="B13" i="2"/>
  <c r="A13" i="2"/>
  <c r="H12" i="2"/>
  <c r="F12" i="2"/>
  <c r="E12" i="2"/>
  <c r="D12" i="2"/>
  <c r="C12" i="2"/>
  <c r="B12" i="2"/>
  <c r="A12" i="2"/>
  <c r="H11" i="2"/>
  <c r="F11" i="2"/>
  <c r="E11" i="2"/>
  <c r="D11" i="2"/>
  <c r="C11" i="2"/>
  <c r="B11" i="2"/>
  <c r="A11" i="2"/>
  <c r="H10" i="2"/>
  <c r="F10" i="2"/>
  <c r="E10" i="2"/>
  <c r="D10" i="2"/>
  <c r="C10" i="2"/>
  <c r="B10" i="2"/>
  <c r="A10" i="2"/>
  <c r="H9" i="2"/>
  <c r="F9" i="2"/>
  <c r="E9" i="2"/>
  <c r="D9" i="2"/>
  <c r="C9" i="2"/>
  <c r="B9" i="2"/>
  <c r="A9" i="2"/>
  <c r="H8" i="2"/>
  <c r="F8" i="2"/>
  <c r="E8" i="2"/>
  <c r="D8" i="2"/>
  <c r="C8" i="2"/>
  <c r="B8" i="2"/>
  <c r="A8" i="2"/>
</calcChain>
</file>

<file path=xl/sharedStrings.xml><?xml version="1.0" encoding="utf-8"?>
<sst xmlns="http://schemas.openxmlformats.org/spreadsheetml/2006/main" count="100" uniqueCount="61">
  <si>
    <t>Běh na 60 m - výsledková listina</t>
  </si>
  <si>
    <t>60 - Zlínský</t>
  </si>
  <si>
    <t>Kroměříž, 2. 9. 2023</t>
  </si>
  <si>
    <t>Mladší chlapci</t>
  </si>
  <si>
    <t>Pořadí</t>
  </si>
  <si>
    <t>Start. číslo</t>
  </si>
  <si>
    <t>Jméno</t>
  </si>
  <si>
    <t>SDH</t>
  </si>
  <si>
    <t>čas           I. pokusu</t>
  </si>
  <si>
    <t>čas          II. pokusu</t>
  </si>
  <si>
    <t>Výsledný čas</t>
  </si>
  <si>
    <t>Mladší dívky</t>
  </si>
  <si>
    <t xml:space="preserve"> </t>
  </si>
  <si>
    <t xml:space="preserve">60 - Zlínský kraj </t>
  </si>
  <si>
    <t>Kroměříž, 2, září 2023</t>
  </si>
  <si>
    <t>František Capil</t>
  </si>
  <si>
    <t>Loučka</t>
  </si>
  <si>
    <t>Jan Fajgar</t>
  </si>
  <si>
    <t>Lhota</t>
  </si>
  <si>
    <t xml:space="preserve">Matěj Konvičný </t>
  </si>
  <si>
    <t>Oznice</t>
  </si>
  <si>
    <t>David Januš</t>
  </si>
  <si>
    <t>Václav Mrhálek</t>
  </si>
  <si>
    <t>Nětčice</t>
  </si>
  <si>
    <t>Pavel Zicha</t>
  </si>
  <si>
    <t>Pozděchov</t>
  </si>
  <si>
    <t>Václav Vráblík</t>
  </si>
  <si>
    <t>Starý Hrozenkov</t>
  </si>
  <si>
    <t>Rostislav Zimek</t>
  </si>
  <si>
    <t>Daniel Šipula</t>
  </si>
  <si>
    <t>Halenkov</t>
  </si>
  <si>
    <t>Patrik Vojtek</t>
  </si>
  <si>
    <t xml:space="preserve">Hovězí </t>
  </si>
  <si>
    <t xml:space="preserve">Matouš Batroš </t>
  </si>
  <si>
    <t>Šumice</t>
  </si>
  <si>
    <t>DNS</t>
  </si>
  <si>
    <t>Matyáš Dřinka</t>
  </si>
  <si>
    <t>Ostožská Lhota</t>
  </si>
  <si>
    <t>Ondřej Hromada</t>
  </si>
  <si>
    <t>Tomáš Juračka</t>
  </si>
  <si>
    <t>Ondřej Bachan</t>
  </si>
  <si>
    <t>Kryštof Konečný</t>
  </si>
  <si>
    <t>Malenovice</t>
  </si>
  <si>
    <t>Tomáš Michalčík</t>
  </si>
  <si>
    <t>Jakub Ježek</t>
  </si>
  <si>
    <t>Kryštof Parkán</t>
  </si>
  <si>
    <t>Zádveřice</t>
  </si>
  <si>
    <t xml:space="preserve">Gabriel Hittl </t>
  </si>
  <si>
    <t>šelešovice</t>
  </si>
  <si>
    <t>Petr Lajda</t>
  </si>
  <si>
    <t>Roštění</t>
  </si>
  <si>
    <t>Martin Fošnár</t>
  </si>
  <si>
    <t>kvítkovice</t>
  </si>
  <si>
    <t>Václav Kovář</t>
  </si>
  <si>
    <t>Jasenná</t>
  </si>
  <si>
    <t xml:space="preserve">Jakub Kotas </t>
  </si>
  <si>
    <t>Kvítkovice</t>
  </si>
  <si>
    <t xml:space="preserve">Martin Šiška </t>
  </si>
  <si>
    <t>Štěpán Vaďura</t>
  </si>
  <si>
    <t>Starší chlapci</t>
  </si>
  <si>
    <t xml:space="preserve">starší dívky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</si>
</sst>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14" fontId="2" fillId="0" borderId="3" xfId="0" applyNumberFormat="1" applyFont="1" applyBorder="1" applyAlignment="1" applyProtection="1">
      <alignment horizontal="center" vertical="center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14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2" fontId="4" fillId="0" borderId="5" xfId="0" applyNumberFormat="1" applyFont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2" fontId="4" fillId="3" borderId="6" xfId="0" applyNumberFormat="1" applyFont="1" applyFill="1" applyBorder="1" applyAlignment="1" applyProtection="1">
      <alignment horizontal="center" vertical="center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H%20Krom&#283;&#345;&#237;&#382;\Desktop\Kraj%2060%20ok\60%20-%20mlad&#353;&#237;%20chlapci%20OK.xlsm" TargetMode="External"/><Relationship Id="rId1" Type="http://schemas.openxmlformats.org/officeDocument/2006/relationships/externalLinkPath" Target="60%20-%20mlad&#353;&#237;%20chlapci%20OK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H%20Krom&#283;&#345;&#237;&#382;\Desktop\Kraj%2060%20ok\60-Mlad&#353;&#237;%20d&#237;vky%20OK.xlsm" TargetMode="External"/><Relationship Id="rId1" Type="http://schemas.openxmlformats.org/officeDocument/2006/relationships/externalLinkPath" Target="60-Mlad&#353;&#237;%20d&#237;vky%20OK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H%20Krom&#283;&#345;&#237;&#382;\Desktop\Kraj%2060%20ok\60-star&#353;&#237;%20chlapci.xlsm" TargetMode="External"/><Relationship Id="rId1" Type="http://schemas.openxmlformats.org/officeDocument/2006/relationships/externalLinkPath" Target="60-star&#353;&#237;%20chlapci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H%20Krom&#283;&#345;&#237;&#382;\Desktop\Kraj%2060%20ok\60%20-%20star&#353;&#237;%20d&#237;vky.xlsm" TargetMode="External"/><Relationship Id="rId1" Type="http://schemas.openxmlformats.org/officeDocument/2006/relationships/externalLinkPath" Target="60%20-%20star&#353;&#237;%20d&#237;v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vod"/>
      <sheetName val="Start"/>
      <sheetName val="Kontakt"/>
      <sheetName val="Pozn."/>
      <sheetName val="Št.dvojic"/>
      <sheetName val="Št.4x60m"/>
      <sheetName val="PÚ"/>
      <sheetName val="Št.400mCTIF"/>
      <sheetName val="PÚ CTIF"/>
      <sheetName val="Výsledky"/>
      <sheetName val="POM"/>
      <sheetName val="Beh60mS"/>
      <sheetName val="Beh60mV"/>
      <sheetName val="Beh60mP"/>
      <sheetName val="TISK"/>
    </sheetNames>
    <definedNames>
      <definedName name="U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>
            <v>3</v>
          </cell>
          <cell r="C1" t="str">
            <v>Jakub Hromada</v>
          </cell>
          <cell r="D1" t="str">
            <v>Pozděchov</v>
          </cell>
          <cell r="H1">
            <v>14.83</v>
          </cell>
          <cell r="N1">
            <v>14.17</v>
          </cell>
          <cell r="Q1">
            <v>14.17</v>
          </cell>
          <cell r="X1">
            <v>1</v>
          </cell>
        </row>
        <row r="2">
          <cell r="B2">
            <v>7</v>
          </cell>
          <cell r="C2" t="str">
            <v>Adam Jakub Hrabovský</v>
          </cell>
          <cell r="D2" t="str">
            <v>Oznice</v>
          </cell>
          <cell r="H2">
            <v>14.33</v>
          </cell>
          <cell r="N2">
            <v>14.93</v>
          </cell>
          <cell r="Q2">
            <v>14.33</v>
          </cell>
          <cell r="X2">
            <v>2</v>
          </cell>
        </row>
        <row r="3">
          <cell r="B3">
            <v>11</v>
          </cell>
          <cell r="C3" t="str">
            <v>Antonín Adamuška</v>
          </cell>
          <cell r="D3" t="str">
            <v>Pozděchov</v>
          </cell>
          <cell r="H3">
            <v>15.12</v>
          </cell>
          <cell r="N3">
            <v>14.59</v>
          </cell>
          <cell r="Q3">
            <v>14.59</v>
          </cell>
          <cell r="X3">
            <v>3</v>
          </cell>
        </row>
        <row r="4">
          <cell r="B4">
            <v>15</v>
          </cell>
          <cell r="C4" t="str">
            <v xml:space="preserve">Tomáš Mrlina </v>
          </cell>
          <cell r="D4" t="str">
            <v>Oznice</v>
          </cell>
          <cell r="H4">
            <v>15.38</v>
          </cell>
          <cell r="N4">
            <v>15.03</v>
          </cell>
          <cell r="Q4">
            <v>15.03</v>
          </cell>
          <cell r="X4">
            <v>4</v>
          </cell>
        </row>
        <row r="5">
          <cell r="B5">
            <v>2</v>
          </cell>
          <cell r="C5" t="str">
            <v>František Dacík</v>
          </cell>
          <cell r="D5" t="str">
            <v>Vlčnov</v>
          </cell>
          <cell r="H5">
            <v>15.2</v>
          </cell>
          <cell r="N5">
            <v>16.82</v>
          </cell>
          <cell r="Q5">
            <v>15.2</v>
          </cell>
          <cell r="X5">
            <v>5</v>
          </cell>
        </row>
        <row r="6">
          <cell r="B6">
            <v>23</v>
          </cell>
          <cell r="C6" t="str">
            <v xml:space="preserve">Adam Štach </v>
          </cell>
          <cell r="D6" t="str">
            <v>Pozděchov</v>
          </cell>
          <cell r="H6">
            <v>15.25</v>
          </cell>
          <cell r="Q6">
            <v>15.25</v>
          </cell>
          <cell r="X6">
            <v>6</v>
          </cell>
        </row>
        <row r="7">
          <cell r="B7">
            <v>4</v>
          </cell>
          <cell r="C7" t="str">
            <v>Daniel Hittl</v>
          </cell>
          <cell r="D7" t="str">
            <v>Šelešovice</v>
          </cell>
          <cell r="H7">
            <v>16.7</v>
          </cell>
          <cell r="N7">
            <v>15.72</v>
          </cell>
          <cell r="Q7">
            <v>15.72</v>
          </cell>
          <cell r="X7">
            <v>7</v>
          </cell>
        </row>
        <row r="8">
          <cell r="B8">
            <v>29</v>
          </cell>
          <cell r="C8" t="str">
            <v xml:space="preserve">Tomáš Skýpala </v>
          </cell>
          <cell r="D8" t="str">
            <v>Oznice</v>
          </cell>
          <cell r="H8">
            <v>19.53</v>
          </cell>
          <cell r="N8">
            <v>15.86</v>
          </cell>
          <cell r="Q8">
            <v>15.86</v>
          </cell>
          <cell r="X8">
            <v>8</v>
          </cell>
        </row>
        <row r="9">
          <cell r="B9">
            <v>13</v>
          </cell>
          <cell r="C9" t="str">
            <v>Patrik Schovajsa</v>
          </cell>
          <cell r="D9" t="str">
            <v>Zádveřice</v>
          </cell>
          <cell r="H9">
            <v>16.39</v>
          </cell>
          <cell r="N9">
            <v>24.3</v>
          </cell>
          <cell r="Q9">
            <v>16.39</v>
          </cell>
          <cell r="X9">
            <v>9</v>
          </cell>
        </row>
        <row r="10">
          <cell r="B10">
            <v>26</v>
          </cell>
          <cell r="C10" t="str">
            <v xml:space="preserve">Antonín Janírek </v>
          </cell>
          <cell r="D10" t="str">
            <v>Oznice</v>
          </cell>
          <cell r="H10" t="str">
            <v>DNS</v>
          </cell>
          <cell r="N10">
            <v>16.399999999999999</v>
          </cell>
          <cell r="Q10">
            <v>16.399999999999999</v>
          </cell>
          <cell r="X10">
            <v>10</v>
          </cell>
        </row>
        <row r="11">
          <cell r="B11">
            <v>1</v>
          </cell>
          <cell r="C11" t="str">
            <v>Dominik Zvonek</v>
          </cell>
          <cell r="D11" t="str">
            <v>Újezd</v>
          </cell>
          <cell r="H11">
            <v>17.399999999999999</v>
          </cell>
          <cell r="N11">
            <v>16.77</v>
          </cell>
          <cell r="Q11">
            <v>16.77</v>
          </cell>
          <cell r="X11">
            <v>11</v>
          </cell>
        </row>
        <row r="12">
          <cell r="B12">
            <v>9</v>
          </cell>
          <cell r="C12" t="str">
            <v>Robin Veselý</v>
          </cell>
          <cell r="D12" t="str">
            <v>Zádveřice</v>
          </cell>
          <cell r="H12">
            <v>16.88</v>
          </cell>
          <cell r="N12">
            <v>16.97</v>
          </cell>
          <cell r="Q12">
            <v>16.88</v>
          </cell>
          <cell r="X12">
            <v>12</v>
          </cell>
        </row>
        <row r="13">
          <cell r="B13">
            <v>6</v>
          </cell>
          <cell r="C13" t="str">
            <v>Thobias Georgiu</v>
          </cell>
          <cell r="D13" t="str">
            <v>Staré Město</v>
          </cell>
          <cell r="H13">
            <v>20.010000000000002</v>
          </cell>
          <cell r="N13">
            <v>16.89</v>
          </cell>
          <cell r="Q13">
            <v>16.89</v>
          </cell>
          <cell r="X13">
            <v>13</v>
          </cell>
        </row>
        <row r="14">
          <cell r="B14">
            <v>8</v>
          </cell>
          <cell r="C14" t="str">
            <v>Domik Mišurec</v>
          </cell>
          <cell r="D14" t="str">
            <v>Morkovice</v>
          </cell>
          <cell r="H14">
            <v>17.420000000000002</v>
          </cell>
          <cell r="N14">
            <v>16.96</v>
          </cell>
          <cell r="Q14">
            <v>16.96</v>
          </cell>
          <cell r="X14">
            <v>14</v>
          </cell>
        </row>
        <row r="15">
          <cell r="B15">
            <v>24</v>
          </cell>
          <cell r="C15" t="str">
            <v xml:space="preserve">Tobiáš Sedláček </v>
          </cell>
          <cell r="D15" t="str">
            <v>Šelešovice</v>
          </cell>
          <cell r="H15">
            <v>17.93</v>
          </cell>
          <cell r="N15">
            <v>17.329999999999998</v>
          </cell>
          <cell r="Q15">
            <v>17.329999999999998</v>
          </cell>
          <cell r="X15">
            <v>15</v>
          </cell>
        </row>
        <row r="16">
          <cell r="B16">
            <v>20</v>
          </cell>
          <cell r="C16" t="str">
            <v xml:space="preserve">Adam Šiška </v>
          </cell>
          <cell r="D16" t="str">
            <v>Šelešovice</v>
          </cell>
          <cell r="H16">
            <v>17.829999999999998</v>
          </cell>
          <cell r="N16">
            <v>17.48</v>
          </cell>
          <cell r="Q16">
            <v>17.48</v>
          </cell>
          <cell r="X16">
            <v>16</v>
          </cell>
        </row>
        <row r="17">
          <cell r="B17">
            <v>12</v>
          </cell>
          <cell r="C17" t="str">
            <v>David Duda</v>
          </cell>
          <cell r="D17" t="str">
            <v>Nětčice</v>
          </cell>
          <cell r="H17" t="str">
            <v>DNS</v>
          </cell>
          <cell r="N17">
            <v>18.149999999999999</v>
          </cell>
          <cell r="Q17">
            <v>18.149999999999999</v>
          </cell>
          <cell r="X17">
            <v>17</v>
          </cell>
        </row>
        <row r="18">
          <cell r="B18">
            <v>21</v>
          </cell>
          <cell r="C18" t="str">
            <v xml:space="preserve">Lukáš Fajgar </v>
          </cell>
          <cell r="D18" t="str">
            <v>Lhota</v>
          </cell>
          <cell r="H18">
            <v>18.36</v>
          </cell>
          <cell r="N18">
            <v>18.62</v>
          </cell>
          <cell r="Q18">
            <v>18.36</v>
          </cell>
          <cell r="X18">
            <v>18</v>
          </cell>
        </row>
        <row r="19">
          <cell r="B19">
            <v>16</v>
          </cell>
          <cell r="C19" t="str">
            <v xml:space="preserve">Rostislav Pláňava </v>
          </cell>
          <cell r="D19" t="str">
            <v>Nětčice</v>
          </cell>
          <cell r="H19">
            <v>21.41</v>
          </cell>
          <cell r="N19">
            <v>18.38</v>
          </cell>
          <cell r="Q19">
            <v>18.38</v>
          </cell>
          <cell r="X19">
            <v>19</v>
          </cell>
        </row>
        <row r="20">
          <cell r="B20">
            <v>17</v>
          </cell>
          <cell r="C20" t="str">
            <v>Tomáš Karpiel</v>
          </cell>
          <cell r="D20" t="str">
            <v>Újezd</v>
          </cell>
          <cell r="H20">
            <v>18.57</v>
          </cell>
          <cell r="N20">
            <v>19.399999999999999</v>
          </cell>
          <cell r="Q20">
            <v>18.57</v>
          </cell>
          <cell r="X20">
            <v>20</v>
          </cell>
        </row>
        <row r="21">
          <cell r="B21">
            <v>10</v>
          </cell>
          <cell r="C21" t="str">
            <v xml:space="preserve">Vojtěch Vašíček </v>
          </cell>
          <cell r="D21" t="str">
            <v>Bílovice</v>
          </cell>
          <cell r="H21">
            <v>20.04</v>
          </cell>
          <cell r="N21">
            <v>18.649999999999999</v>
          </cell>
          <cell r="Q21">
            <v>18.649999999999999</v>
          </cell>
          <cell r="X21">
            <v>21</v>
          </cell>
        </row>
        <row r="22">
          <cell r="B22">
            <v>30</v>
          </cell>
          <cell r="C22" t="str">
            <v>Adam Přikryl</v>
          </cell>
          <cell r="D22" t="str">
            <v>Nětčice</v>
          </cell>
          <cell r="H22">
            <v>18.86</v>
          </cell>
          <cell r="N22">
            <v>18.84</v>
          </cell>
          <cell r="Q22">
            <v>18.84</v>
          </cell>
          <cell r="X22">
            <v>22</v>
          </cell>
        </row>
        <row r="23">
          <cell r="B23">
            <v>5</v>
          </cell>
          <cell r="C23" t="str">
            <v>Martin Hurta</v>
          </cell>
          <cell r="D23" t="str">
            <v>Zádveřice</v>
          </cell>
          <cell r="H23">
            <v>18.88</v>
          </cell>
          <cell r="N23" t="str">
            <v>DNS</v>
          </cell>
          <cell r="Q23">
            <v>18.88</v>
          </cell>
          <cell r="X23">
            <v>23</v>
          </cell>
        </row>
        <row r="24">
          <cell r="B24">
            <v>27</v>
          </cell>
          <cell r="C24" t="str">
            <v xml:space="preserve">Robin Černošek </v>
          </cell>
          <cell r="D24" t="str">
            <v>Pačlavice</v>
          </cell>
          <cell r="H24">
            <v>34.119999999999997</v>
          </cell>
          <cell r="N24">
            <v>19.260000000000002</v>
          </cell>
          <cell r="Q24">
            <v>19.260000000000002</v>
          </cell>
          <cell r="X24">
            <v>24</v>
          </cell>
        </row>
        <row r="25">
          <cell r="B25">
            <v>19</v>
          </cell>
          <cell r="C25" t="str">
            <v xml:space="preserve">Jonáš Vajdík </v>
          </cell>
          <cell r="D25" t="str">
            <v>Francova Lhota</v>
          </cell>
          <cell r="H25">
            <v>22.03</v>
          </cell>
          <cell r="N25">
            <v>20.47</v>
          </cell>
          <cell r="Q25">
            <v>20.47</v>
          </cell>
          <cell r="X25">
            <v>25</v>
          </cell>
        </row>
        <row r="26">
          <cell r="B26">
            <v>18</v>
          </cell>
          <cell r="C26" t="str">
            <v xml:space="preserve">Matyáš Boček </v>
          </cell>
          <cell r="D26" t="str">
            <v>Ostrožská Nová Ves</v>
          </cell>
          <cell r="H26">
            <v>20.67</v>
          </cell>
          <cell r="N26">
            <v>22.61</v>
          </cell>
          <cell r="Q26">
            <v>20.67</v>
          </cell>
          <cell r="X26">
            <v>26</v>
          </cell>
        </row>
        <row r="27">
          <cell r="B27">
            <v>22</v>
          </cell>
          <cell r="C27" t="str">
            <v xml:space="preserve">Lukáš Krys </v>
          </cell>
          <cell r="D27" t="str">
            <v>Staré Město</v>
          </cell>
          <cell r="H27">
            <v>27.06</v>
          </cell>
          <cell r="N27">
            <v>23.7</v>
          </cell>
          <cell r="Q27">
            <v>23.7</v>
          </cell>
          <cell r="X27">
            <v>27</v>
          </cell>
        </row>
        <row r="28">
          <cell r="B28">
            <v>14</v>
          </cell>
          <cell r="C28" t="str">
            <v>Radovan Kroužil</v>
          </cell>
          <cell r="D28" t="str">
            <v>Ostrožská Nová Ves</v>
          </cell>
          <cell r="H28" t="str">
            <v>DNS</v>
          </cell>
          <cell r="N28">
            <v>29.23</v>
          </cell>
          <cell r="Q28">
            <v>29.23</v>
          </cell>
          <cell r="X28">
            <v>28</v>
          </cell>
        </row>
        <row r="29">
          <cell r="B29">
            <v>28</v>
          </cell>
          <cell r="C29" t="str">
            <v>Jaroním Majerčák</v>
          </cell>
          <cell r="D29" t="str">
            <v>Ostrožská Nová Ves</v>
          </cell>
          <cell r="H29">
            <v>32.369999999999997</v>
          </cell>
          <cell r="N29">
            <v>33.93</v>
          </cell>
          <cell r="Q29">
            <v>32.369999999999997</v>
          </cell>
          <cell r="X29">
            <v>29</v>
          </cell>
        </row>
        <row r="30">
          <cell r="B30">
            <v>25</v>
          </cell>
          <cell r="C30" t="str">
            <v xml:space="preserve">Daniel Gabrhel </v>
          </cell>
          <cell r="D30" t="str">
            <v>Ostrožská Nová Ves</v>
          </cell>
          <cell r="H30">
            <v>42.61</v>
          </cell>
          <cell r="N30">
            <v>47.84</v>
          </cell>
          <cell r="Q30">
            <v>42.61</v>
          </cell>
          <cell r="X30">
            <v>30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vod"/>
      <sheetName val="Start"/>
      <sheetName val="Kontakt"/>
      <sheetName val="Pozn."/>
      <sheetName val="Št.dvojic"/>
      <sheetName val="Št.4x60m"/>
      <sheetName val="PÚ"/>
      <sheetName val="Št.400mCTIF"/>
      <sheetName val="PÚ CTIF"/>
      <sheetName val="Výsledky"/>
      <sheetName val="POM"/>
      <sheetName val="Beh60mS"/>
      <sheetName val="Beh60mV"/>
      <sheetName val="Beh60mP"/>
      <sheetName val="TISK"/>
    </sheetNames>
    <definedNames>
      <definedName name="U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>
            <v>1</v>
          </cell>
          <cell r="C1" t="str">
            <v>Sofie Burtonová</v>
          </cell>
          <cell r="D1" t="str">
            <v>Zádveřice</v>
          </cell>
          <cell r="H1">
            <v>13.84</v>
          </cell>
          <cell r="N1">
            <v>13.86</v>
          </cell>
          <cell r="Q1">
            <v>13.84</v>
          </cell>
          <cell r="X1">
            <v>1</v>
          </cell>
        </row>
        <row r="2">
          <cell r="B2">
            <v>3</v>
          </cell>
          <cell r="C2" t="str">
            <v>Mariana Mikulíková</v>
          </cell>
          <cell r="D2" t="str">
            <v>Valašská Polanka</v>
          </cell>
          <cell r="H2">
            <v>15.07</v>
          </cell>
          <cell r="N2">
            <v>15.28</v>
          </cell>
          <cell r="Q2">
            <v>15.07</v>
          </cell>
          <cell r="X2">
            <v>2</v>
          </cell>
        </row>
        <row r="3">
          <cell r="B3">
            <v>13</v>
          </cell>
          <cell r="C3" t="str">
            <v>Valerie Chytilová</v>
          </cell>
          <cell r="D3" t="str">
            <v>Hřivínův Újezd</v>
          </cell>
          <cell r="H3">
            <v>16.149999999999999</v>
          </cell>
          <cell r="N3">
            <v>24.34</v>
          </cell>
          <cell r="Q3">
            <v>16.149999999999999</v>
          </cell>
          <cell r="X3">
            <v>3</v>
          </cell>
        </row>
        <row r="4">
          <cell r="B4">
            <v>21</v>
          </cell>
          <cell r="C4" t="str">
            <v>Denisa Kuželová</v>
          </cell>
          <cell r="D4" t="str">
            <v>Lhota</v>
          </cell>
          <cell r="H4">
            <v>16.239999999999998</v>
          </cell>
          <cell r="N4">
            <v>18.010000000000002</v>
          </cell>
          <cell r="Q4">
            <v>16.239999999999998</v>
          </cell>
          <cell r="X4">
            <v>4</v>
          </cell>
        </row>
        <row r="5">
          <cell r="B5">
            <v>4</v>
          </cell>
          <cell r="C5" t="str">
            <v>Adina Sklářová</v>
          </cell>
          <cell r="D5" t="str">
            <v>Morkovice</v>
          </cell>
          <cell r="H5">
            <v>16.3</v>
          </cell>
          <cell r="N5">
            <v>16.760000000000002</v>
          </cell>
          <cell r="Q5">
            <v>16.3</v>
          </cell>
          <cell r="X5">
            <v>5</v>
          </cell>
        </row>
        <row r="6">
          <cell r="B6">
            <v>28</v>
          </cell>
          <cell r="C6" t="str">
            <v>Nátálie Dobiášová</v>
          </cell>
          <cell r="D6" t="str">
            <v>Morkovice</v>
          </cell>
          <cell r="H6">
            <v>17.95</v>
          </cell>
          <cell r="N6">
            <v>16.850000000000001</v>
          </cell>
          <cell r="Q6">
            <v>16.850000000000001</v>
          </cell>
          <cell r="X6">
            <v>6</v>
          </cell>
        </row>
        <row r="7">
          <cell r="B7">
            <v>15</v>
          </cell>
          <cell r="C7" t="str">
            <v>Veronika Kretková</v>
          </cell>
          <cell r="D7" t="str">
            <v>Kněhyně</v>
          </cell>
          <cell r="H7">
            <v>24.98</v>
          </cell>
          <cell r="N7">
            <v>16.86</v>
          </cell>
          <cell r="Q7">
            <v>16.86</v>
          </cell>
          <cell r="X7">
            <v>7</v>
          </cell>
        </row>
        <row r="8">
          <cell r="B8">
            <v>19</v>
          </cell>
          <cell r="C8" t="str">
            <v>Iva Smetanová</v>
          </cell>
          <cell r="D8" t="str">
            <v>Pozděchov</v>
          </cell>
          <cell r="H8">
            <v>17.149999999999999</v>
          </cell>
          <cell r="N8">
            <v>21.19</v>
          </cell>
          <cell r="Q8">
            <v>17.149999999999999</v>
          </cell>
          <cell r="X8">
            <v>8</v>
          </cell>
        </row>
        <row r="9">
          <cell r="B9">
            <v>7</v>
          </cell>
          <cell r="C9" t="str">
            <v xml:space="preserve">Veronika Chmelová </v>
          </cell>
          <cell r="D9" t="str">
            <v>Hovězí</v>
          </cell>
          <cell r="H9">
            <v>17.16</v>
          </cell>
          <cell r="N9">
            <v>19.45</v>
          </cell>
          <cell r="Q9">
            <v>17.16</v>
          </cell>
          <cell r="X9">
            <v>9</v>
          </cell>
        </row>
        <row r="10">
          <cell r="B10">
            <v>17</v>
          </cell>
          <cell r="C10" t="str">
            <v xml:space="preserve">Natálei Novosadová </v>
          </cell>
          <cell r="D10" t="str">
            <v>Lhota</v>
          </cell>
          <cell r="H10">
            <v>18.47</v>
          </cell>
          <cell r="N10">
            <v>17.66</v>
          </cell>
          <cell r="Q10">
            <v>17.66</v>
          </cell>
          <cell r="X10">
            <v>10</v>
          </cell>
        </row>
        <row r="11">
          <cell r="B11">
            <v>24</v>
          </cell>
          <cell r="C11" t="str">
            <v>Adéla Mikešková</v>
          </cell>
          <cell r="D11" t="str">
            <v>Roštění</v>
          </cell>
          <cell r="H11">
            <v>18.09</v>
          </cell>
          <cell r="N11">
            <v>17.739999999999998</v>
          </cell>
          <cell r="Q11">
            <v>17.739999999999998</v>
          </cell>
          <cell r="X11">
            <v>11</v>
          </cell>
        </row>
        <row r="12">
          <cell r="B12">
            <v>16</v>
          </cell>
          <cell r="C12" t="str">
            <v>Ellen Slezáková</v>
          </cell>
          <cell r="D12" t="str">
            <v>Karlovice</v>
          </cell>
          <cell r="H12">
            <v>18.47</v>
          </cell>
          <cell r="N12">
            <v>17.8</v>
          </cell>
          <cell r="Q12">
            <v>17.8</v>
          </cell>
          <cell r="X12">
            <v>12</v>
          </cell>
        </row>
        <row r="13">
          <cell r="B13">
            <v>12</v>
          </cell>
          <cell r="C13" t="str">
            <v>Eliška Krumniklová</v>
          </cell>
          <cell r="D13" t="str">
            <v>Vítonice</v>
          </cell>
          <cell r="H13">
            <v>20.2</v>
          </cell>
          <cell r="N13">
            <v>17.829999999999998</v>
          </cell>
          <cell r="Q13">
            <v>17.829999999999998</v>
          </cell>
          <cell r="X13">
            <v>13</v>
          </cell>
        </row>
        <row r="14">
          <cell r="B14">
            <v>8</v>
          </cell>
          <cell r="C14" t="str">
            <v>Nina Vranková</v>
          </cell>
          <cell r="D14" t="str">
            <v>Nětčice</v>
          </cell>
          <cell r="H14" t="str">
            <v>DNS</v>
          </cell>
          <cell r="N14">
            <v>17.89</v>
          </cell>
          <cell r="Q14">
            <v>17.89</v>
          </cell>
          <cell r="X14">
            <v>14</v>
          </cell>
        </row>
        <row r="15">
          <cell r="B15">
            <v>20</v>
          </cell>
          <cell r="C15" t="str">
            <v>Eliška Adamová</v>
          </cell>
          <cell r="D15" t="str">
            <v>Morkovice</v>
          </cell>
          <cell r="H15">
            <v>18.05</v>
          </cell>
          <cell r="N15">
            <v>89.64</v>
          </cell>
          <cell r="Q15">
            <v>18.05</v>
          </cell>
          <cell r="X15">
            <v>15</v>
          </cell>
        </row>
        <row r="16">
          <cell r="B16">
            <v>11</v>
          </cell>
          <cell r="C16" t="str">
            <v>Kateřina Voženíková</v>
          </cell>
          <cell r="D16" t="str">
            <v>Kunovice</v>
          </cell>
          <cell r="H16">
            <v>18.170000000000002</v>
          </cell>
          <cell r="N16">
            <v>22.88</v>
          </cell>
          <cell r="Q16">
            <v>18.170000000000002</v>
          </cell>
          <cell r="X16">
            <v>16</v>
          </cell>
        </row>
        <row r="17">
          <cell r="B17">
            <v>31</v>
          </cell>
          <cell r="C17" t="str">
            <v>Anerta Vojtková</v>
          </cell>
          <cell r="D17" t="str">
            <v>VM - Lhota</v>
          </cell>
          <cell r="H17">
            <v>18.34</v>
          </cell>
          <cell r="N17">
            <v>18.649999999999999</v>
          </cell>
          <cell r="Q17">
            <v>18.34</v>
          </cell>
          <cell r="X17">
            <v>17</v>
          </cell>
        </row>
        <row r="18">
          <cell r="B18">
            <v>5</v>
          </cell>
          <cell r="C18" t="str">
            <v>Jana Masařová</v>
          </cell>
          <cell r="D18" t="str">
            <v>Nedašov</v>
          </cell>
          <cell r="H18">
            <v>18.739999999999998</v>
          </cell>
          <cell r="N18">
            <v>19.95</v>
          </cell>
          <cell r="Q18">
            <v>18.739999999999998</v>
          </cell>
          <cell r="X18">
            <v>18</v>
          </cell>
        </row>
        <row r="19">
          <cell r="B19">
            <v>23</v>
          </cell>
          <cell r="C19" t="str">
            <v>Barbora Křížková</v>
          </cell>
          <cell r="D19" t="str">
            <v>Francova Lhota</v>
          </cell>
          <cell r="H19">
            <v>18.86</v>
          </cell>
          <cell r="N19">
            <v>19.55</v>
          </cell>
          <cell r="Q19">
            <v>18.86</v>
          </cell>
          <cell r="X19">
            <v>19</v>
          </cell>
        </row>
        <row r="20">
          <cell r="B20">
            <v>6</v>
          </cell>
          <cell r="C20" t="str">
            <v>Ellen Stašková</v>
          </cell>
          <cell r="D20" t="str">
            <v>Bílovice</v>
          </cell>
          <cell r="H20">
            <v>19.260000000000002</v>
          </cell>
          <cell r="N20">
            <v>19.03</v>
          </cell>
          <cell r="Q20">
            <v>19.03</v>
          </cell>
          <cell r="X20">
            <v>20</v>
          </cell>
        </row>
        <row r="21">
          <cell r="B21">
            <v>10</v>
          </cell>
          <cell r="C21" t="str">
            <v>Anna Kozumplíková</v>
          </cell>
          <cell r="D21" t="str">
            <v>Starý Hrozenkov</v>
          </cell>
          <cell r="H21">
            <v>42.49</v>
          </cell>
          <cell r="N21">
            <v>19.239999999999998</v>
          </cell>
          <cell r="Q21">
            <v>19.239999999999998</v>
          </cell>
          <cell r="X21">
            <v>21</v>
          </cell>
        </row>
        <row r="22">
          <cell r="B22">
            <v>2</v>
          </cell>
          <cell r="C22" t="str">
            <v>Marie Alžběta Vandová</v>
          </cell>
          <cell r="D22" t="str">
            <v>Staré Město</v>
          </cell>
          <cell r="H22">
            <v>22.71</v>
          </cell>
          <cell r="N22">
            <v>20.22</v>
          </cell>
          <cell r="Q22">
            <v>20.22</v>
          </cell>
          <cell r="X22">
            <v>22</v>
          </cell>
        </row>
        <row r="23">
          <cell r="B23">
            <v>27</v>
          </cell>
          <cell r="C23" t="str">
            <v>Ermma Krusová</v>
          </cell>
          <cell r="D23" t="str">
            <v>Jarcová</v>
          </cell>
          <cell r="H23">
            <v>20.32</v>
          </cell>
          <cell r="N23" t="str">
            <v>DNS</v>
          </cell>
          <cell r="Q23">
            <v>20.32</v>
          </cell>
          <cell r="X23">
            <v>23</v>
          </cell>
        </row>
        <row r="24">
          <cell r="B24">
            <v>9</v>
          </cell>
          <cell r="C24" t="str">
            <v xml:space="preserve"> Nela Chromková</v>
          </cell>
          <cell r="D24" t="str">
            <v>Zádveřice</v>
          </cell>
          <cell r="H24">
            <v>23.99</v>
          </cell>
          <cell r="N24">
            <v>20.65</v>
          </cell>
          <cell r="Q24">
            <v>20.65</v>
          </cell>
          <cell r="X24">
            <v>24</v>
          </cell>
        </row>
        <row r="25">
          <cell r="B25">
            <v>30</v>
          </cell>
          <cell r="C25" t="str">
            <v>Sofie Bláhová</v>
          </cell>
          <cell r="D25" t="str">
            <v>Starý Hrozenkov</v>
          </cell>
          <cell r="H25">
            <v>22.12</v>
          </cell>
          <cell r="N25">
            <v>23.02</v>
          </cell>
          <cell r="Q25">
            <v>22.12</v>
          </cell>
          <cell r="X25">
            <v>25</v>
          </cell>
        </row>
        <row r="26">
          <cell r="B26">
            <v>22</v>
          </cell>
          <cell r="C26" t="str">
            <v>Marie Kocábová</v>
          </cell>
          <cell r="D26" t="str">
            <v>Staré Město</v>
          </cell>
          <cell r="H26">
            <v>22.28</v>
          </cell>
          <cell r="N26">
            <v>22.99</v>
          </cell>
          <cell r="Q26">
            <v>22.28</v>
          </cell>
          <cell r="X26">
            <v>26</v>
          </cell>
        </row>
        <row r="27">
          <cell r="B27">
            <v>14</v>
          </cell>
          <cell r="C27" t="str">
            <v>Amálie Vandová</v>
          </cell>
          <cell r="D27" t="str">
            <v>Staré Město</v>
          </cell>
          <cell r="H27">
            <v>24.16</v>
          </cell>
          <cell r="N27">
            <v>22.54</v>
          </cell>
          <cell r="Q27">
            <v>22.54</v>
          </cell>
          <cell r="X27">
            <v>27</v>
          </cell>
        </row>
        <row r="28">
          <cell r="B28">
            <v>18</v>
          </cell>
          <cell r="C28" t="str">
            <v>Tereza Procházková</v>
          </cell>
          <cell r="D28" t="str">
            <v>Salaš</v>
          </cell>
          <cell r="H28">
            <v>27.94</v>
          </cell>
          <cell r="N28">
            <v>23.32</v>
          </cell>
          <cell r="Q28">
            <v>23.32</v>
          </cell>
          <cell r="X28">
            <v>28</v>
          </cell>
        </row>
        <row r="29">
          <cell r="B29">
            <v>26</v>
          </cell>
          <cell r="C29" t="str">
            <v>Ema Bočková</v>
          </cell>
          <cell r="D29" t="str">
            <v>Ostrožská Nová Ves</v>
          </cell>
          <cell r="H29" t="str">
            <v>DNS</v>
          </cell>
          <cell r="N29">
            <v>30.75</v>
          </cell>
          <cell r="Q29">
            <v>30.75</v>
          </cell>
          <cell r="X29">
            <v>29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vod"/>
      <sheetName val="Start"/>
      <sheetName val="Kontakt"/>
      <sheetName val="Pozn."/>
      <sheetName val="Št.dvojic"/>
      <sheetName val="Št.4x60m"/>
      <sheetName val="PÚ"/>
      <sheetName val="Št.400mCTIF"/>
      <sheetName val="PÚ CTIF"/>
      <sheetName val="Výsledky"/>
      <sheetName val="POM"/>
      <sheetName val="Beh60mS"/>
      <sheetName val="Beh60mV"/>
      <sheetName val="Beh60mP"/>
      <sheetName val="TISK"/>
    </sheetNames>
    <definedNames>
      <definedName name="Uvo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Úvod"/>
      <sheetName val="Start"/>
      <sheetName val="Kontakt"/>
      <sheetName val="Pozn."/>
      <sheetName val="Št.dvojic"/>
      <sheetName val="Št.4x60m"/>
      <sheetName val="PÚ"/>
      <sheetName val="Št.400mCTIF"/>
      <sheetName val="PÚ CTIF"/>
      <sheetName val="Výsledky"/>
      <sheetName val="POM"/>
      <sheetName val="Beh60mS"/>
      <sheetName val="Beh60mV"/>
      <sheetName val="Beh60mP"/>
      <sheetName val="TISK"/>
    </sheetNames>
    <definedNames>
      <definedName name="Uvod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>
            <v>46</v>
          </cell>
          <cell r="C1" t="str">
            <v>Barbora Bajzová</v>
          </cell>
          <cell r="D1" t="str">
            <v>Valašská Polanka</v>
          </cell>
          <cell r="H1">
            <v>11.93</v>
          </cell>
          <cell r="N1">
            <v>12.37</v>
          </cell>
          <cell r="Q1">
            <v>11.93</v>
          </cell>
          <cell r="X1">
            <v>1</v>
          </cell>
        </row>
        <row r="2">
          <cell r="B2">
            <v>42</v>
          </cell>
          <cell r="C2" t="str">
            <v>Barbora Adamcová</v>
          </cell>
          <cell r="D2" t="str">
            <v>Hutisko Solanec</v>
          </cell>
          <cell r="H2">
            <v>12.34</v>
          </cell>
          <cell r="N2">
            <v>12.03</v>
          </cell>
          <cell r="Q2">
            <v>12.03</v>
          </cell>
          <cell r="X2">
            <v>2</v>
          </cell>
        </row>
        <row r="3">
          <cell r="B3">
            <v>40</v>
          </cell>
          <cell r="C3" t="str">
            <v>Anna Karpielová</v>
          </cell>
          <cell r="D3" t="str">
            <v>Újezd</v>
          </cell>
          <cell r="H3">
            <v>25.22</v>
          </cell>
          <cell r="N3">
            <v>12.21</v>
          </cell>
          <cell r="Q3">
            <v>12.21</v>
          </cell>
          <cell r="X3">
            <v>3</v>
          </cell>
        </row>
        <row r="4">
          <cell r="B4">
            <v>50</v>
          </cell>
          <cell r="C4" t="str">
            <v>Julie Kolečková</v>
          </cell>
          <cell r="D4" t="str">
            <v>Hutisko Solanec</v>
          </cell>
          <cell r="H4">
            <v>12.36</v>
          </cell>
          <cell r="N4">
            <v>12.3</v>
          </cell>
          <cell r="Q4">
            <v>12.3</v>
          </cell>
          <cell r="X4">
            <v>4</v>
          </cell>
        </row>
        <row r="5">
          <cell r="B5">
            <v>54</v>
          </cell>
          <cell r="C5" t="str">
            <v>Tereza Mikulíková</v>
          </cell>
          <cell r="D5" t="str">
            <v>Valašská Polanka</v>
          </cell>
          <cell r="H5">
            <v>12.32</v>
          </cell>
          <cell r="N5">
            <v>12.66</v>
          </cell>
          <cell r="Q5">
            <v>12.32</v>
          </cell>
          <cell r="X5">
            <v>5</v>
          </cell>
        </row>
        <row r="6">
          <cell r="B6">
            <v>58</v>
          </cell>
          <cell r="C6" t="str">
            <v>Tereza Krampotová</v>
          </cell>
          <cell r="D6" t="str">
            <v>Semetín</v>
          </cell>
          <cell r="H6">
            <v>12.4</v>
          </cell>
          <cell r="N6">
            <v>15.45</v>
          </cell>
          <cell r="Q6">
            <v>12.4</v>
          </cell>
          <cell r="X6">
            <v>6</v>
          </cell>
        </row>
        <row r="7">
          <cell r="B7">
            <v>66</v>
          </cell>
          <cell r="C7" t="str">
            <v>Nela Pavlíková</v>
          </cell>
          <cell r="D7" t="str">
            <v>Hovězí</v>
          </cell>
          <cell r="H7">
            <v>12.44</v>
          </cell>
          <cell r="N7">
            <v>17.690000000000001</v>
          </cell>
          <cell r="Q7">
            <v>12.44</v>
          </cell>
          <cell r="X7">
            <v>7</v>
          </cell>
        </row>
        <row r="8">
          <cell r="B8">
            <v>52</v>
          </cell>
          <cell r="C8" t="str">
            <v>Simona Fojtíková</v>
          </cell>
          <cell r="D8" t="str">
            <v>Nedašov</v>
          </cell>
          <cell r="H8">
            <v>12.5</v>
          </cell>
          <cell r="N8">
            <v>15.56</v>
          </cell>
          <cell r="Q8">
            <v>12.5</v>
          </cell>
          <cell r="X8">
            <v>8</v>
          </cell>
        </row>
        <row r="9">
          <cell r="B9">
            <v>51</v>
          </cell>
          <cell r="C9" t="str">
            <v>Kristýna Počarovská</v>
          </cell>
          <cell r="D9" t="str">
            <v>Rychlov</v>
          </cell>
          <cell r="H9">
            <v>13.39</v>
          </cell>
          <cell r="N9">
            <v>12.92</v>
          </cell>
          <cell r="Q9">
            <v>12.92</v>
          </cell>
          <cell r="X9">
            <v>9</v>
          </cell>
        </row>
        <row r="10">
          <cell r="B10">
            <v>47</v>
          </cell>
          <cell r="C10" t="str">
            <v>Anna Závorková</v>
          </cell>
          <cell r="D10" t="str">
            <v>Rychlov</v>
          </cell>
          <cell r="H10">
            <v>13.02</v>
          </cell>
          <cell r="N10">
            <v>13.08</v>
          </cell>
          <cell r="Q10">
            <v>13.02</v>
          </cell>
          <cell r="X10">
            <v>10</v>
          </cell>
        </row>
        <row r="11">
          <cell r="B11">
            <v>64</v>
          </cell>
          <cell r="C11" t="str">
            <v>Kateřina Majerová</v>
          </cell>
          <cell r="D11" t="str">
            <v>Šarovy</v>
          </cell>
          <cell r="H11">
            <v>14.19</v>
          </cell>
          <cell r="N11">
            <v>13.06</v>
          </cell>
          <cell r="Q11">
            <v>13.06</v>
          </cell>
          <cell r="X11">
            <v>11</v>
          </cell>
        </row>
        <row r="12">
          <cell r="B12">
            <v>48</v>
          </cell>
          <cell r="C12" t="str">
            <v>Barbora Trčková</v>
          </cell>
          <cell r="D12" t="str">
            <v>Újezd</v>
          </cell>
          <cell r="H12">
            <v>13.32</v>
          </cell>
          <cell r="N12">
            <v>13.1</v>
          </cell>
          <cell r="Q12">
            <v>13.1</v>
          </cell>
          <cell r="X12">
            <v>12</v>
          </cell>
        </row>
        <row r="13">
          <cell r="B13">
            <v>67</v>
          </cell>
          <cell r="C13" t="str">
            <v>Vanessa Hradilová</v>
          </cell>
          <cell r="D13" t="str">
            <v>Rychlov</v>
          </cell>
          <cell r="H13">
            <v>13.66</v>
          </cell>
          <cell r="N13">
            <v>13.14</v>
          </cell>
          <cell r="Q13">
            <v>13.14</v>
          </cell>
          <cell r="X13">
            <v>13</v>
          </cell>
        </row>
        <row r="14">
          <cell r="B14">
            <v>70</v>
          </cell>
          <cell r="C14" t="str">
            <v>Elena Orságová</v>
          </cell>
          <cell r="D14" t="str">
            <v>Hutisko Solanec</v>
          </cell>
          <cell r="H14">
            <v>13.34</v>
          </cell>
          <cell r="N14">
            <v>13.23</v>
          </cell>
          <cell r="Q14">
            <v>13.23</v>
          </cell>
          <cell r="X14">
            <v>14</v>
          </cell>
        </row>
        <row r="15">
          <cell r="B15">
            <v>55</v>
          </cell>
          <cell r="C15" t="str">
            <v>Šarlota Šenk</v>
          </cell>
          <cell r="D15" t="str">
            <v>Rychlov</v>
          </cell>
          <cell r="H15">
            <v>13.96</v>
          </cell>
          <cell r="N15">
            <v>13.49</v>
          </cell>
          <cell r="Q15">
            <v>13.49</v>
          </cell>
          <cell r="X15">
            <v>15</v>
          </cell>
        </row>
        <row r="16">
          <cell r="B16">
            <v>60</v>
          </cell>
          <cell r="C16" t="str">
            <v>Lucie Chmelová</v>
          </cell>
          <cell r="D16" t="str">
            <v>Velký Ořechov</v>
          </cell>
          <cell r="H16">
            <v>13.58</v>
          </cell>
          <cell r="N16" t="str">
            <v>DNS</v>
          </cell>
          <cell r="Q16">
            <v>13.58</v>
          </cell>
          <cell r="X16">
            <v>16</v>
          </cell>
        </row>
        <row r="17">
          <cell r="B17">
            <v>43</v>
          </cell>
          <cell r="C17" t="str">
            <v>Natálie Barešová</v>
          </cell>
          <cell r="D17" t="str">
            <v>Rychlov</v>
          </cell>
          <cell r="H17">
            <v>13.91</v>
          </cell>
          <cell r="N17">
            <v>19.57</v>
          </cell>
          <cell r="Q17">
            <v>13.91</v>
          </cell>
          <cell r="X17">
            <v>17</v>
          </cell>
        </row>
        <row r="18">
          <cell r="B18">
            <v>56</v>
          </cell>
          <cell r="C18" t="str">
            <v>Barbora Šandorová</v>
          </cell>
          <cell r="D18" t="str">
            <v>Újezd</v>
          </cell>
          <cell r="H18">
            <v>14</v>
          </cell>
          <cell r="N18">
            <v>15.25</v>
          </cell>
          <cell r="Q18">
            <v>14</v>
          </cell>
          <cell r="X18">
            <v>18</v>
          </cell>
        </row>
        <row r="19">
          <cell r="B19">
            <v>41</v>
          </cell>
          <cell r="C19" t="str">
            <v>Pavla Houdková</v>
          </cell>
          <cell r="D19" t="str">
            <v>Staré Město</v>
          </cell>
          <cell r="H19">
            <v>15.5</v>
          </cell>
          <cell r="N19">
            <v>14.1</v>
          </cell>
          <cell r="Q19">
            <v>14.1</v>
          </cell>
          <cell r="X19">
            <v>19</v>
          </cell>
        </row>
        <row r="20">
          <cell r="B20">
            <v>69</v>
          </cell>
          <cell r="C20" t="str">
            <v>Lucie Šťastná</v>
          </cell>
          <cell r="D20" t="str">
            <v>Šumice</v>
          </cell>
          <cell r="H20">
            <v>14.11</v>
          </cell>
          <cell r="N20" t="str">
            <v>DNS</v>
          </cell>
          <cell r="Q20">
            <v>14.11</v>
          </cell>
          <cell r="X20">
            <v>20</v>
          </cell>
        </row>
        <row r="21">
          <cell r="B21">
            <v>71</v>
          </cell>
          <cell r="C21" t="str">
            <v>Zuzana Bravencová</v>
          </cell>
          <cell r="D21" t="str">
            <v>Morkovice</v>
          </cell>
          <cell r="H21" t="str">
            <v>DNS</v>
          </cell>
          <cell r="N21">
            <v>14.11</v>
          </cell>
          <cell r="Q21">
            <v>14.11</v>
          </cell>
          <cell r="X21">
            <v>20</v>
          </cell>
        </row>
        <row r="22">
          <cell r="B22">
            <v>45</v>
          </cell>
          <cell r="C22" t="str">
            <v>Dominika Dřinková</v>
          </cell>
          <cell r="D22" t="str">
            <v>Ostrožská Lhota</v>
          </cell>
          <cell r="H22">
            <v>20.420000000000002</v>
          </cell>
          <cell r="N22">
            <v>14.4</v>
          </cell>
          <cell r="Q22">
            <v>14.4</v>
          </cell>
          <cell r="X22">
            <v>22</v>
          </cell>
        </row>
        <row r="23">
          <cell r="B23">
            <v>49</v>
          </cell>
          <cell r="C23" t="str">
            <v>Jika Těthalová</v>
          </cell>
          <cell r="D23" t="str">
            <v>Ostrožská Lhota</v>
          </cell>
          <cell r="H23">
            <v>16.41</v>
          </cell>
          <cell r="N23">
            <v>14.58</v>
          </cell>
          <cell r="Q23">
            <v>14.58</v>
          </cell>
          <cell r="X23">
            <v>23</v>
          </cell>
        </row>
        <row r="24">
          <cell r="B24">
            <v>61</v>
          </cell>
          <cell r="C24" t="str">
            <v>Anna Marie Kotačková</v>
          </cell>
          <cell r="D24" t="str">
            <v>Staré Město</v>
          </cell>
          <cell r="H24">
            <v>14.9</v>
          </cell>
          <cell r="N24">
            <v>17.43</v>
          </cell>
          <cell r="Q24">
            <v>14.9</v>
          </cell>
          <cell r="X24">
            <v>24</v>
          </cell>
        </row>
        <row r="25">
          <cell r="B25">
            <v>63</v>
          </cell>
          <cell r="C25" t="str">
            <v>Adina Juřenová</v>
          </cell>
          <cell r="D25" t="str">
            <v>Chropyně</v>
          </cell>
          <cell r="H25">
            <v>15.22</v>
          </cell>
          <cell r="N25">
            <v>16.43</v>
          </cell>
          <cell r="Q25">
            <v>15.22</v>
          </cell>
          <cell r="X25">
            <v>25</v>
          </cell>
        </row>
        <row r="26">
          <cell r="B26">
            <v>57</v>
          </cell>
          <cell r="C26" t="str">
            <v>Karolína Mičková</v>
          </cell>
          <cell r="D26" t="str">
            <v>Ostrožská Lhota</v>
          </cell>
          <cell r="H26">
            <v>15.3</v>
          </cell>
          <cell r="N26">
            <v>15.56</v>
          </cell>
          <cell r="Q26">
            <v>15.3</v>
          </cell>
          <cell r="X26">
            <v>26</v>
          </cell>
        </row>
        <row r="27">
          <cell r="B27">
            <v>53</v>
          </cell>
          <cell r="C27" t="str">
            <v>Kateřina Pokorná</v>
          </cell>
          <cell r="D27" t="str">
            <v>Ostrožská Lhota</v>
          </cell>
          <cell r="H27">
            <v>23.04</v>
          </cell>
          <cell r="N27">
            <v>15.68</v>
          </cell>
          <cell r="Q27">
            <v>15.68</v>
          </cell>
          <cell r="X27">
            <v>27</v>
          </cell>
        </row>
        <row r="28">
          <cell r="B28">
            <v>65</v>
          </cell>
          <cell r="C28" t="str">
            <v>Taťána Tuháčková</v>
          </cell>
          <cell r="D28" t="str">
            <v>Ostrožská Lhota</v>
          </cell>
          <cell r="H28">
            <v>18.95</v>
          </cell>
          <cell r="N28">
            <v>16.760000000000002</v>
          </cell>
          <cell r="Q28">
            <v>16.760000000000002</v>
          </cell>
          <cell r="X28">
            <v>28</v>
          </cell>
        </row>
        <row r="29">
          <cell r="B29">
            <v>62</v>
          </cell>
          <cell r="C29" t="str">
            <v>Monika Zichová</v>
          </cell>
          <cell r="D29" t="str">
            <v>Pozděchov</v>
          </cell>
          <cell r="H29">
            <v>38.58</v>
          </cell>
          <cell r="N29" t="str">
            <v>DNS</v>
          </cell>
          <cell r="Q29">
            <v>38.58</v>
          </cell>
          <cell r="X29">
            <v>29</v>
          </cell>
        </row>
        <row r="30">
          <cell r="B30">
            <v>68</v>
          </cell>
          <cell r="C30" t="str">
            <v>Adéla Vaňková</v>
          </cell>
          <cell r="D30" t="str">
            <v>Nedašov</v>
          </cell>
          <cell r="H30" t="str">
            <v>DNS</v>
          </cell>
          <cell r="N30" t="str">
            <v>DNS</v>
          </cell>
          <cell r="Q30" t="str">
            <v>DNS</v>
          </cell>
          <cell r="X30">
            <v>30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opLeftCell="A13" workbookViewId="0">
      <selection activeCell="H13" sqref="H13"/>
    </sheetView>
  </sheetViews>
  <sheetFormatPr defaultRowHeight="14.4" x14ac:dyDescent="0.3"/>
  <cols>
    <col min="3" max="3" width="20.33203125" bestFit="1" customWidth="1"/>
    <col min="4" max="4" width="17.44140625" bestFit="1" customWidth="1"/>
  </cols>
  <sheetData>
    <row r="1" spans="1:8" ht="24.6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4.6" x14ac:dyDescent="0.4">
      <c r="A2" s="2"/>
      <c r="B2" s="2"/>
      <c r="C2" s="2"/>
      <c r="D2" s="2"/>
      <c r="E2" s="3"/>
      <c r="F2" s="3"/>
      <c r="G2" s="2"/>
      <c r="H2" s="4"/>
    </row>
    <row r="3" spans="1:8" ht="17.399999999999999" x14ac:dyDescent="0.3">
      <c r="A3" s="5" t="s">
        <v>1</v>
      </c>
      <c r="B3" s="6"/>
      <c r="C3" s="6"/>
      <c r="D3" s="7" t="s">
        <v>2</v>
      </c>
      <c r="E3" s="7"/>
      <c r="F3" s="7"/>
      <c r="G3" s="7"/>
      <c r="H3" s="7"/>
    </row>
    <row r="4" spans="1:8" ht="25.2" thickBot="1" x14ac:dyDescent="0.45">
      <c r="A4" s="2"/>
      <c r="B4" s="2"/>
      <c r="C4" s="2"/>
      <c r="D4" s="2"/>
      <c r="E4" s="3"/>
      <c r="F4" s="3"/>
      <c r="G4" s="2"/>
      <c r="H4" s="4"/>
    </row>
    <row r="5" spans="1:8" ht="25.2" thickBot="1" x14ac:dyDescent="0.45">
      <c r="A5" s="8" t="s">
        <v>3</v>
      </c>
      <c r="B5" s="9"/>
      <c r="C5" s="2"/>
      <c r="D5" s="2"/>
      <c r="E5" s="3"/>
      <c r="F5" s="3"/>
      <c r="G5" s="2"/>
      <c r="H5" s="4"/>
    </row>
    <row r="6" spans="1:8" x14ac:dyDescent="0.3">
      <c r="A6" s="10" t="s">
        <v>4</v>
      </c>
      <c r="B6" s="11" t="s">
        <v>5</v>
      </c>
      <c r="C6" s="12" t="s">
        <v>6</v>
      </c>
      <c r="D6" s="10" t="s">
        <v>7</v>
      </c>
      <c r="E6" s="13" t="s">
        <v>8</v>
      </c>
      <c r="F6" s="13" t="s">
        <v>9</v>
      </c>
      <c r="G6" s="14"/>
      <c r="H6" s="13" t="s">
        <v>10</v>
      </c>
    </row>
    <row r="7" spans="1:8" ht="35.4" customHeight="1" thickBot="1" x14ac:dyDescent="0.35">
      <c r="A7" s="15"/>
      <c r="B7" s="16"/>
      <c r="C7" s="17"/>
      <c r="D7" s="15"/>
      <c r="E7" s="18"/>
      <c r="F7" s="18"/>
      <c r="G7" s="19"/>
      <c r="H7" s="18"/>
    </row>
    <row r="8" spans="1:8" ht="14.4" customHeight="1" x14ac:dyDescent="0.3">
      <c r="A8" s="20">
        <f>IF([1]Beh60mP!$C1="","",[1]Beh60mP!$X1)</f>
        <v>1</v>
      </c>
      <c r="B8" s="21">
        <f>IF([1]Beh60mP!$C1="","",[1]Beh60mP!$B1)</f>
        <v>3</v>
      </c>
      <c r="C8" s="22" t="str">
        <f>IF([1]Beh60mP!$C1="","",[1]Beh60mP!$C1)</f>
        <v>Jakub Hromada</v>
      </c>
      <c r="D8" s="22" t="str">
        <f>IF([1]Beh60mP!$C1="","",IF([1]Beh60mP!C1="","",[1]Beh60mP!$D1))</f>
        <v>Pozděchov</v>
      </c>
      <c r="E8" s="23">
        <f>IF([1]Beh60mP!$C1="","",[1]Beh60mP!$H1)</f>
        <v>14.83</v>
      </c>
      <c r="F8" s="23">
        <f>IF([1]Beh60mP!$C1="","",[1]Beh60mP!$N1)</f>
        <v>14.17</v>
      </c>
      <c r="G8" s="23"/>
      <c r="H8" s="24">
        <f>IF([1]Beh60mP!$C1="","",[1]Beh60mP!$Q1)</f>
        <v>14.17</v>
      </c>
    </row>
    <row r="9" spans="1:8" ht="15" customHeight="1" x14ac:dyDescent="0.3">
      <c r="A9" s="25">
        <f>IF([1]Beh60mP!$C2="","",[1]Beh60mP!$X2)</f>
        <v>2</v>
      </c>
      <c r="B9" s="26">
        <f>IF([1]Beh60mP!$C2="","",[1]Beh60mP!$B2)</f>
        <v>7</v>
      </c>
      <c r="C9" s="27" t="str">
        <f>IF([1]Beh60mP!$C2="","",[1]Beh60mP!$C2)</f>
        <v>Adam Jakub Hrabovský</v>
      </c>
      <c r="D9" s="28" t="str">
        <f>IF([1]Beh60mP!$C2="","",IF([1]Beh60mP!C2="","",[1]Beh60mP!$D2))</f>
        <v>Oznice</v>
      </c>
      <c r="E9" s="29">
        <f>IF([1]Beh60mP!$C2="","",[1]Beh60mP!$H2)</f>
        <v>14.33</v>
      </c>
      <c r="F9" s="29">
        <f>IF([1]Beh60mP!$C2="","",[1]Beh60mP!$N2)</f>
        <v>14.93</v>
      </c>
      <c r="G9" s="29"/>
      <c r="H9" s="30">
        <f>IF([1]Beh60mP!$C2="","",[1]Beh60mP!$Q2)</f>
        <v>14.33</v>
      </c>
    </row>
    <row r="10" spans="1:8" x14ac:dyDescent="0.3">
      <c r="A10" s="31">
        <f>IF([1]Beh60mP!$C3="","",[1]Beh60mP!$X3)</f>
        <v>3</v>
      </c>
      <c r="B10" s="32">
        <f>IF([1]Beh60mP!$C3="","",[1]Beh60mP!$B3)</f>
        <v>11</v>
      </c>
      <c r="C10" s="33" t="str">
        <f>IF([1]Beh60mP!$C3="","",[1]Beh60mP!$C3)</f>
        <v>Antonín Adamuška</v>
      </c>
      <c r="D10" s="34" t="str">
        <f>IF([1]Beh60mP!$C3="","",IF([1]Beh60mP!C3="","",[1]Beh60mP!$D3))</f>
        <v>Pozděchov</v>
      </c>
      <c r="E10" s="35">
        <f>IF([1]Beh60mP!$C3="","",[1]Beh60mP!$H3)</f>
        <v>15.12</v>
      </c>
      <c r="F10" s="35">
        <f>IF([1]Beh60mP!$C3="","",[1]Beh60mP!$N3)</f>
        <v>14.59</v>
      </c>
      <c r="G10" s="35"/>
      <c r="H10" s="36">
        <f>IF([1]Beh60mP!$C3="","",[1]Beh60mP!$Q3)</f>
        <v>14.59</v>
      </c>
    </row>
    <row r="11" spans="1:8" x14ac:dyDescent="0.3">
      <c r="A11" s="25">
        <f>IF([1]Beh60mP!$C4="","",[1]Beh60mP!$X4)</f>
        <v>4</v>
      </c>
      <c r="B11" s="26">
        <f>IF([1]Beh60mP!$C4="","",[1]Beh60mP!$B4)</f>
        <v>15</v>
      </c>
      <c r="C11" s="27" t="str">
        <f>IF([1]Beh60mP!$C4="","",[1]Beh60mP!$C4)</f>
        <v xml:space="preserve">Tomáš Mrlina </v>
      </c>
      <c r="D11" s="28" t="str">
        <f>IF([1]Beh60mP!$C4="","",IF([1]Beh60mP!C4="","",[1]Beh60mP!$D4))</f>
        <v>Oznice</v>
      </c>
      <c r="E11" s="29">
        <f>IF([1]Beh60mP!$C4="","",[1]Beh60mP!$H4)</f>
        <v>15.38</v>
      </c>
      <c r="F11" s="29">
        <f>IF([1]Beh60mP!$C4="","",[1]Beh60mP!$N4)</f>
        <v>15.03</v>
      </c>
      <c r="G11" s="29"/>
      <c r="H11" s="30">
        <f>IF([1]Beh60mP!$C4="","",[1]Beh60mP!$Q4)</f>
        <v>15.03</v>
      </c>
    </row>
    <row r="12" spans="1:8" x14ac:dyDescent="0.3">
      <c r="A12" s="31">
        <f>IF([1]Beh60mP!$C5="","",[1]Beh60mP!$X5)</f>
        <v>5</v>
      </c>
      <c r="B12" s="32">
        <f>IF([1]Beh60mP!$C5="","",[1]Beh60mP!$B5)</f>
        <v>2</v>
      </c>
      <c r="C12" s="33" t="str">
        <f>IF([1]Beh60mP!$C5="","",[1]Beh60mP!$C5)</f>
        <v>František Dacík</v>
      </c>
      <c r="D12" s="34" t="str">
        <f>IF([1]Beh60mP!$C5="","",IF([1]Beh60mP!C5="","",[1]Beh60mP!$D5))</f>
        <v>Vlčnov</v>
      </c>
      <c r="E12" s="35">
        <f>IF([1]Beh60mP!$C5="","",[1]Beh60mP!$H5)</f>
        <v>15.2</v>
      </c>
      <c r="F12" s="35">
        <f>IF([1]Beh60mP!$C5="","",[1]Beh60mP!$N5)</f>
        <v>16.82</v>
      </c>
      <c r="G12" s="35"/>
      <c r="H12" s="36">
        <f>IF([1]Beh60mP!$C5="","",[1]Beh60mP!$Q5)</f>
        <v>15.2</v>
      </c>
    </row>
    <row r="13" spans="1:8" x14ac:dyDescent="0.3">
      <c r="A13" s="25">
        <f>IF([1]Beh60mP!$C6="","",[1]Beh60mP!$X6)</f>
        <v>6</v>
      </c>
      <c r="B13" s="26">
        <f>IF([1]Beh60mP!$C6="","",[1]Beh60mP!$B6)</f>
        <v>23</v>
      </c>
      <c r="C13" s="27" t="str">
        <f>IF([1]Beh60mP!$C6="","",[1]Beh60mP!$C6)</f>
        <v xml:space="preserve">Adam Štach </v>
      </c>
      <c r="D13" s="28" t="str">
        <f>IF([1]Beh60mP!$C6="","",IF([1]Beh60mP!C6="","",[1]Beh60mP!$D6))</f>
        <v>Pozděchov</v>
      </c>
      <c r="E13" s="29">
        <f>IF([1]Beh60mP!$C6="","",[1]Beh60mP!$H6)</f>
        <v>15.25</v>
      </c>
      <c r="F13" s="29">
        <v>74</v>
      </c>
      <c r="G13" s="29"/>
      <c r="H13" s="30">
        <f>IF([1]Beh60mP!$C6="","",[1]Beh60mP!$Q6)</f>
        <v>15.25</v>
      </c>
    </row>
    <row r="14" spans="1:8" x14ac:dyDescent="0.3">
      <c r="A14" s="31">
        <f>IF([1]Beh60mP!$C7="","",[1]Beh60mP!$X7)</f>
        <v>7</v>
      </c>
      <c r="B14" s="32">
        <f>IF([1]Beh60mP!$C7="","",[1]Beh60mP!$B7)</f>
        <v>4</v>
      </c>
      <c r="C14" s="33" t="str">
        <f>IF([1]Beh60mP!$C7="","",[1]Beh60mP!$C7)</f>
        <v>Daniel Hittl</v>
      </c>
      <c r="D14" s="34" t="str">
        <f>IF([1]Beh60mP!$C7="","",IF([1]Beh60mP!C7="","",[1]Beh60mP!$D7))</f>
        <v>Šelešovice</v>
      </c>
      <c r="E14" s="35">
        <f>IF([1]Beh60mP!$C7="","",[1]Beh60mP!$H7)</f>
        <v>16.7</v>
      </c>
      <c r="F14" s="35">
        <f>IF([1]Beh60mP!$C7="","",[1]Beh60mP!$N7)</f>
        <v>15.72</v>
      </c>
      <c r="G14" s="35"/>
      <c r="H14" s="36">
        <f>IF([1]Beh60mP!$C7="","",[1]Beh60mP!$Q7)</f>
        <v>15.72</v>
      </c>
    </row>
    <row r="15" spans="1:8" x14ac:dyDescent="0.3">
      <c r="A15" s="25">
        <f>IF([1]Beh60mP!$C8="","",[1]Beh60mP!$X8)</f>
        <v>8</v>
      </c>
      <c r="B15" s="26">
        <f>IF([1]Beh60mP!$C8="","",[1]Beh60mP!$B8)</f>
        <v>29</v>
      </c>
      <c r="C15" s="27" t="str">
        <f>IF([1]Beh60mP!$C8="","",[1]Beh60mP!$C8)</f>
        <v xml:space="preserve">Tomáš Skýpala </v>
      </c>
      <c r="D15" s="28" t="str">
        <f>IF([1]Beh60mP!$C8="","",IF([1]Beh60mP!C8="","",[1]Beh60mP!$D8))</f>
        <v>Oznice</v>
      </c>
      <c r="E15" s="29">
        <f>IF([1]Beh60mP!$C8="","",[1]Beh60mP!$H8)</f>
        <v>19.53</v>
      </c>
      <c r="F15" s="29">
        <f>IF([1]Beh60mP!$C8="","",[1]Beh60mP!$N8)</f>
        <v>15.86</v>
      </c>
      <c r="G15" s="29"/>
      <c r="H15" s="30">
        <f>IF([1]Beh60mP!$C8="","",[1]Beh60mP!$Q8)</f>
        <v>15.86</v>
      </c>
    </row>
    <row r="16" spans="1:8" x14ac:dyDescent="0.3">
      <c r="A16" s="31">
        <f>IF([1]Beh60mP!$C9="","",[1]Beh60mP!$X9)</f>
        <v>9</v>
      </c>
      <c r="B16" s="32">
        <f>IF([1]Beh60mP!$C9="","",[1]Beh60mP!$B9)</f>
        <v>13</v>
      </c>
      <c r="C16" s="33" t="str">
        <f>IF([1]Beh60mP!$C9="","",[1]Beh60mP!$C9)</f>
        <v>Patrik Schovajsa</v>
      </c>
      <c r="D16" s="34" t="str">
        <f>IF([1]Beh60mP!$C9="","",IF([1]Beh60mP!C9="","",[1]Beh60mP!$D9))</f>
        <v>Zádveřice</v>
      </c>
      <c r="E16" s="35">
        <f>IF([1]Beh60mP!$C9="","",[1]Beh60mP!$H9)</f>
        <v>16.39</v>
      </c>
      <c r="F16" s="35">
        <f>IF([1]Beh60mP!$C9="","",[1]Beh60mP!$N9)</f>
        <v>24.3</v>
      </c>
      <c r="G16" s="35"/>
      <c r="H16" s="36">
        <f>IF([1]Beh60mP!$C9="","",[1]Beh60mP!$Q9)</f>
        <v>16.39</v>
      </c>
    </row>
    <row r="17" spans="1:8" x14ac:dyDescent="0.3">
      <c r="A17" s="25">
        <f>IF([1]Beh60mP!$C10="","",[1]Beh60mP!$X10)</f>
        <v>10</v>
      </c>
      <c r="B17" s="26">
        <f>IF([1]Beh60mP!$C10="","",[1]Beh60mP!$B10)</f>
        <v>26</v>
      </c>
      <c r="C17" s="27" t="str">
        <f>IF([1]Beh60mP!$C10="","",[1]Beh60mP!$C10)</f>
        <v xml:space="preserve">Antonín Janírek </v>
      </c>
      <c r="D17" s="28" t="str">
        <f>IF([1]Beh60mP!$C10="","",IF([1]Beh60mP!C10="","",[1]Beh60mP!$D10))</f>
        <v>Oznice</v>
      </c>
      <c r="E17" s="29" t="str">
        <f>IF([1]Beh60mP!$C10="","",[1]Beh60mP!$H10)</f>
        <v>DNS</v>
      </c>
      <c r="F17" s="29">
        <f>IF([1]Beh60mP!$C10="","",[1]Beh60mP!$N10)</f>
        <v>16.399999999999999</v>
      </c>
      <c r="G17" s="29"/>
      <c r="H17" s="30">
        <f>IF([1]Beh60mP!$C10="","",[1]Beh60mP!$Q10)</f>
        <v>16.399999999999999</v>
      </c>
    </row>
    <row r="18" spans="1:8" x14ac:dyDescent="0.3">
      <c r="A18" s="31">
        <f>IF([1]Beh60mP!$C11="","",[1]Beh60mP!$X11)</f>
        <v>11</v>
      </c>
      <c r="B18" s="32">
        <f>IF([1]Beh60mP!$C11="","",[1]Beh60mP!$B11)</f>
        <v>1</v>
      </c>
      <c r="C18" s="33" t="str">
        <f>IF([1]Beh60mP!$C11="","",[1]Beh60mP!$C11)</f>
        <v>Dominik Zvonek</v>
      </c>
      <c r="D18" s="34" t="str">
        <f>IF([1]Beh60mP!$C11="","",IF([1]Beh60mP!C11="","",[1]Beh60mP!$D11))</f>
        <v>Újezd</v>
      </c>
      <c r="E18" s="35">
        <f>IF([1]Beh60mP!$C11="","",[1]Beh60mP!$H11)</f>
        <v>17.399999999999999</v>
      </c>
      <c r="F18" s="35">
        <f>IF([1]Beh60mP!$C11="","",[1]Beh60mP!$N11)</f>
        <v>16.77</v>
      </c>
      <c r="G18" s="35"/>
      <c r="H18" s="36">
        <f>IF([1]Beh60mP!$C11="","",[1]Beh60mP!$Q11)</f>
        <v>16.77</v>
      </c>
    </row>
    <row r="19" spans="1:8" x14ac:dyDescent="0.3">
      <c r="A19" s="25">
        <f>IF([1]Beh60mP!$C12="","",[1]Beh60mP!$X12)</f>
        <v>12</v>
      </c>
      <c r="B19" s="26">
        <f>IF([1]Beh60mP!$C12="","",[1]Beh60mP!$B12)</f>
        <v>9</v>
      </c>
      <c r="C19" s="27" t="str">
        <f>IF([1]Beh60mP!$C12="","",[1]Beh60mP!$C12)</f>
        <v>Robin Veselý</v>
      </c>
      <c r="D19" s="28" t="str">
        <f>IF([1]Beh60mP!$C12="","",IF([1]Beh60mP!C12="","",[1]Beh60mP!$D12))</f>
        <v>Zádveřice</v>
      </c>
      <c r="E19" s="29">
        <f>IF([1]Beh60mP!$C12="","",[1]Beh60mP!$H12)</f>
        <v>16.88</v>
      </c>
      <c r="F19" s="29">
        <f>IF([1]Beh60mP!$C12="","",[1]Beh60mP!$N12)</f>
        <v>16.97</v>
      </c>
      <c r="G19" s="29"/>
      <c r="H19" s="30">
        <f>IF([1]Beh60mP!$C12="","",[1]Beh60mP!$Q12)</f>
        <v>16.88</v>
      </c>
    </row>
    <row r="20" spans="1:8" x14ac:dyDescent="0.3">
      <c r="A20" s="31">
        <f>IF([1]Beh60mP!$C13="","",[1]Beh60mP!$X13)</f>
        <v>13</v>
      </c>
      <c r="B20" s="32">
        <f>IF([1]Beh60mP!$C13="","",[1]Beh60mP!$B13)</f>
        <v>6</v>
      </c>
      <c r="C20" s="33" t="str">
        <f>IF([1]Beh60mP!$C13="","",[1]Beh60mP!$C13)</f>
        <v>Thobias Georgiu</v>
      </c>
      <c r="D20" s="34" t="str">
        <f>IF([1]Beh60mP!$C13="","",IF([1]Beh60mP!C13="","",[1]Beh60mP!$D13))</f>
        <v>Staré Město</v>
      </c>
      <c r="E20" s="35">
        <f>IF([1]Beh60mP!$C13="","",[1]Beh60mP!$H13)</f>
        <v>20.010000000000002</v>
      </c>
      <c r="F20" s="35">
        <f>IF([1]Beh60mP!$C13="","",[1]Beh60mP!$N13)</f>
        <v>16.89</v>
      </c>
      <c r="G20" s="35"/>
      <c r="H20" s="36">
        <f>IF([1]Beh60mP!$C13="","",[1]Beh60mP!$Q13)</f>
        <v>16.89</v>
      </c>
    </row>
    <row r="21" spans="1:8" x14ac:dyDescent="0.3">
      <c r="A21" s="25">
        <f>IF([1]Beh60mP!$C14="","",[1]Beh60mP!$X14)</f>
        <v>14</v>
      </c>
      <c r="B21" s="26">
        <f>IF([1]Beh60mP!$C14="","",[1]Beh60mP!$B14)</f>
        <v>8</v>
      </c>
      <c r="C21" s="27" t="str">
        <f>IF([1]Beh60mP!$C14="","",[1]Beh60mP!$C14)</f>
        <v>Domik Mišurec</v>
      </c>
      <c r="D21" s="28" t="str">
        <f>IF([1]Beh60mP!$C14="","",IF([1]Beh60mP!C14="","",[1]Beh60mP!$D14))</f>
        <v>Morkovice</v>
      </c>
      <c r="E21" s="29">
        <f>IF([1]Beh60mP!$C14="","",[1]Beh60mP!$H14)</f>
        <v>17.420000000000002</v>
      </c>
      <c r="F21" s="29">
        <f>IF([1]Beh60mP!$C14="","",[1]Beh60mP!$N14)</f>
        <v>16.96</v>
      </c>
      <c r="G21" s="29"/>
      <c r="H21" s="30">
        <f>IF([1]Beh60mP!$C14="","",[1]Beh60mP!$Q14)</f>
        <v>16.96</v>
      </c>
    </row>
    <row r="22" spans="1:8" x14ac:dyDescent="0.3">
      <c r="A22" s="31">
        <f>IF([1]Beh60mP!$C15="","",[1]Beh60mP!$X15)</f>
        <v>15</v>
      </c>
      <c r="B22" s="32">
        <f>IF([1]Beh60mP!$C15="","",[1]Beh60mP!$B15)</f>
        <v>24</v>
      </c>
      <c r="C22" s="33" t="str">
        <f>IF([1]Beh60mP!$C15="","",[1]Beh60mP!$C15)</f>
        <v xml:space="preserve">Tobiáš Sedláček </v>
      </c>
      <c r="D22" s="34" t="str">
        <f>IF([1]Beh60mP!$C15="","",IF([1]Beh60mP!C15="","",[1]Beh60mP!$D15))</f>
        <v>Šelešovice</v>
      </c>
      <c r="E22" s="35">
        <f>IF([1]Beh60mP!$C15="","",[1]Beh60mP!$H15)</f>
        <v>17.93</v>
      </c>
      <c r="F22" s="35">
        <f>IF([1]Beh60mP!$C15="","",[1]Beh60mP!$N15)</f>
        <v>17.329999999999998</v>
      </c>
      <c r="G22" s="35"/>
      <c r="H22" s="36">
        <f>IF([1]Beh60mP!$C15="","",[1]Beh60mP!$Q15)</f>
        <v>17.329999999999998</v>
      </c>
    </row>
    <row r="23" spans="1:8" x14ac:dyDescent="0.3">
      <c r="A23" s="25">
        <f>IF([1]Beh60mP!$C16="","",[1]Beh60mP!$X16)</f>
        <v>16</v>
      </c>
      <c r="B23" s="26">
        <f>IF([1]Beh60mP!$C16="","",[1]Beh60mP!$B16)</f>
        <v>20</v>
      </c>
      <c r="C23" s="27" t="str">
        <f>IF([1]Beh60mP!$C16="","",[1]Beh60mP!$C16)</f>
        <v xml:space="preserve">Adam Šiška </v>
      </c>
      <c r="D23" s="28" t="str">
        <f>IF([1]Beh60mP!$C16="","",IF([1]Beh60mP!C16="","",[1]Beh60mP!$D16))</f>
        <v>Šelešovice</v>
      </c>
      <c r="E23" s="29">
        <f>IF([1]Beh60mP!$C16="","",[1]Beh60mP!$H16)</f>
        <v>17.829999999999998</v>
      </c>
      <c r="F23" s="29">
        <f>IF([1]Beh60mP!$C16="","",[1]Beh60mP!$N16)</f>
        <v>17.48</v>
      </c>
      <c r="G23" s="29"/>
      <c r="H23" s="30">
        <f>IF([1]Beh60mP!$C16="","",[1]Beh60mP!$Q16)</f>
        <v>17.48</v>
      </c>
    </row>
    <row r="24" spans="1:8" x14ac:dyDescent="0.3">
      <c r="A24" s="31">
        <f>IF([1]Beh60mP!$C17="","",[1]Beh60mP!$X17)</f>
        <v>17</v>
      </c>
      <c r="B24" s="32">
        <f>IF([1]Beh60mP!$C17="","",[1]Beh60mP!$B17)</f>
        <v>12</v>
      </c>
      <c r="C24" s="33" t="str">
        <f>IF([1]Beh60mP!$C17="","",[1]Beh60mP!$C17)</f>
        <v>David Duda</v>
      </c>
      <c r="D24" s="34" t="str">
        <f>IF([1]Beh60mP!$C17="","",IF([1]Beh60mP!C17="","",[1]Beh60mP!$D17))</f>
        <v>Nětčice</v>
      </c>
      <c r="E24" s="35" t="str">
        <f>IF([1]Beh60mP!$C17="","",[1]Beh60mP!$H17)</f>
        <v>DNS</v>
      </c>
      <c r="F24" s="35">
        <f>IF([1]Beh60mP!$C17="","",[1]Beh60mP!$N17)</f>
        <v>18.149999999999999</v>
      </c>
      <c r="G24" s="35"/>
      <c r="H24" s="36">
        <f>IF([1]Beh60mP!$C17="","",[1]Beh60mP!$Q17)</f>
        <v>18.149999999999999</v>
      </c>
    </row>
    <row r="25" spans="1:8" x14ac:dyDescent="0.3">
      <c r="A25" s="25">
        <f>IF([1]Beh60mP!$C18="","",[1]Beh60mP!$X18)</f>
        <v>18</v>
      </c>
      <c r="B25" s="26">
        <f>IF([1]Beh60mP!$C18="","",[1]Beh60mP!$B18)</f>
        <v>21</v>
      </c>
      <c r="C25" s="27" t="str">
        <f>IF([1]Beh60mP!$C18="","",[1]Beh60mP!$C18)</f>
        <v xml:space="preserve">Lukáš Fajgar </v>
      </c>
      <c r="D25" s="28" t="str">
        <f>IF([1]Beh60mP!$C18="","",IF([1]Beh60mP!C18="","",[1]Beh60mP!$D18))</f>
        <v>Lhota</v>
      </c>
      <c r="E25" s="29">
        <f>IF([1]Beh60mP!$C18="","",[1]Beh60mP!$H18)</f>
        <v>18.36</v>
      </c>
      <c r="F25" s="29">
        <f>IF([1]Beh60mP!$C18="","",[1]Beh60mP!$N18)</f>
        <v>18.62</v>
      </c>
      <c r="G25" s="29"/>
      <c r="H25" s="30">
        <f>IF([1]Beh60mP!$C18="","",[1]Beh60mP!$Q18)</f>
        <v>18.36</v>
      </c>
    </row>
    <row r="26" spans="1:8" x14ac:dyDescent="0.3">
      <c r="A26" s="31">
        <f>IF([1]Beh60mP!$C19="","",[1]Beh60mP!$X19)</f>
        <v>19</v>
      </c>
      <c r="B26" s="32">
        <f>IF([1]Beh60mP!$C19="","",[1]Beh60mP!$B19)</f>
        <v>16</v>
      </c>
      <c r="C26" s="33" t="str">
        <f>IF([1]Beh60mP!$C19="","",[1]Beh60mP!$C19)</f>
        <v xml:space="preserve">Rostislav Pláňava </v>
      </c>
      <c r="D26" s="34" t="str">
        <f>IF([1]Beh60mP!$C19="","",IF([1]Beh60mP!C19="","",[1]Beh60mP!$D19))</f>
        <v>Nětčice</v>
      </c>
      <c r="E26" s="35">
        <f>IF([1]Beh60mP!$C19="","",[1]Beh60mP!$H19)</f>
        <v>21.41</v>
      </c>
      <c r="F26" s="35">
        <f>IF([1]Beh60mP!$C19="","",[1]Beh60mP!$N19)</f>
        <v>18.38</v>
      </c>
      <c r="G26" s="35"/>
      <c r="H26" s="36">
        <f>IF([1]Beh60mP!$C19="","",[1]Beh60mP!$Q19)</f>
        <v>18.38</v>
      </c>
    </row>
    <row r="27" spans="1:8" x14ac:dyDescent="0.3">
      <c r="A27" s="25">
        <f>IF([1]Beh60mP!$C20="","",[1]Beh60mP!$X20)</f>
        <v>20</v>
      </c>
      <c r="B27" s="26">
        <f>IF([1]Beh60mP!$C20="","",[1]Beh60mP!$B20)</f>
        <v>17</v>
      </c>
      <c r="C27" s="27" t="str">
        <f>IF([1]Beh60mP!$C20="","",[1]Beh60mP!$C20)</f>
        <v>Tomáš Karpiel</v>
      </c>
      <c r="D27" s="28" t="str">
        <f>IF([1]Beh60mP!$C20="","",IF([1]Beh60mP!C20="","",[1]Beh60mP!$D20))</f>
        <v>Újezd</v>
      </c>
      <c r="E27" s="29">
        <f>IF([1]Beh60mP!$C20="","",[1]Beh60mP!$H20)</f>
        <v>18.57</v>
      </c>
      <c r="F27" s="29">
        <f>IF([1]Beh60mP!$C20="","",[1]Beh60mP!$N20)</f>
        <v>19.399999999999999</v>
      </c>
      <c r="G27" s="29"/>
      <c r="H27" s="30">
        <f>IF([1]Beh60mP!$C20="","",[1]Beh60mP!$Q20)</f>
        <v>18.57</v>
      </c>
    </row>
    <row r="28" spans="1:8" x14ac:dyDescent="0.3">
      <c r="A28" s="31">
        <f>IF([1]Beh60mP!$C21="","",[1]Beh60mP!$X21)</f>
        <v>21</v>
      </c>
      <c r="B28" s="32">
        <f>IF([1]Beh60mP!$C21="","",[1]Beh60mP!$B21)</f>
        <v>10</v>
      </c>
      <c r="C28" s="33" t="str">
        <f>IF([1]Beh60mP!$C21="","",[1]Beh60mP!$C21)</f>
        <v xml:space="preserve">Vojtěch Vašíček </v>
      </c>
      <c r="D28" s="34" t="str">
        <f>IF([1]Beh60mP!$C21="","",IF([1]Beh60mP!C21="","",[1]Beh60mP!$D21))</f>
        <v>Bílovice</v>
      </c>
      <c r="E28" s="35">
        <f>IF([1]Beh60mP!$C21="","",[1]Beh60mP!$H21)</f>
        <v>20.04</v>
      </c>
      <c r="F28" s="35">
        <f>IF([1]Beh60mP!$C21="","",[1]Beh60mP!$N21)</f>
        <v>18.649999999999999</v>
      </c>
      <c r="G28" s="35"/>
      <c r="H28" s="36">
        <f>IF([1]Beh60mP!$C21="","",[1]Beh60mP!$Q21)</f>
        <v>18.649999999999999</v>
      </c>
    </row>
    <row r="29" spans="1:8" x14ac:dyDescent="0.3">
      <c r="A29" s="25">
        <f>IF([1]Beh60mP!$C22="","",[1]Beh60mP!$X22)</f>
        <v>22</v>
      </c>
      <c r="B29" s="26">
        <f>IF([1]Beh60mP!$C22="","",[1]Beh60mP!$B22)</f>
        <v>30</v>
      </c>
      <c r="C29" s="27" t="str">
        <f>IF([1]Beh60mP!$C22="","",[1]Beh60mP!$C22)</f>
        <v>Adam Přikryl</v>
      </c>
      <c r="D29" s="28" t="str">
        <f>IF([1]Beh60mP!$C22="","",IF([1]Beh60mP!C22="","",[1]Beh60mP!$D22))</f>
        <v>Nětčice</v>
      </c>
      <c r="E29" s="29">
        <f>IF([1]Beh60mP!$C22="","",[1]Beh60mP!$H22)</f>
        <v>18.86</v>
      </c>
      <c r="F29" s="29">
        <f>IF([1]Beh60mP!$C22="","",[1]Beh60mP!$N22)</f>
        <v>18.84</v>
      </c>
      <c r="G29" s="29"/>
      <c r="H29" s="30">
        <f>IF([1]Beh60mP!$C22="","",[1]Beh60mP!$Q22)</f>
        <v>18.84</v>
      </c>
    </row>
    <row r="30" spans="1:8" x14ac:dyDescent="0.3">
      <c r="A30" s="31">
        <f>IF([1]Beh60mP!$C23="","",[1]Beh60mP!$X23)</f>
        <v>23</v>
      </c>
      <c r="B30" s="32">
        <f>IF([1]Beh60mP!$C23="","",[1]Beh60mP!$B23)</f>
        <v>5</v>
      </c>
      <c r="C30" s="33" t="str">
        <f>IF([1]Beh60mP!$C23="","",[1]Beh60mP!$C23)</f>
        <v>Martin Hurta</v>
      </c>
      <c r="D30" s="34" t="str">
        <f>IF([1]Beh60mP!$C23="","",IF([1]Beh60mP!C23="","",[1]Beh60mP!$D23))</f>
        <v>Zádveřice</v>
      </c>
      <c r="E30" s="35">
        <f>IF([1]Beh60mP!$C23="","",[1]Beh60mP!$H23)</f>
        <v>18.88</v>
      </c>
      <c r="F30" s="35" t="str">
        <f>IF([1]Beh60mP!$C23="","",[1]Beh60mP!$N23)</f>
        <v>DNS</v>
      </c>
      <c r="G30" s="35"/>
      <c r="H30" s="36">
        <f>IF([1]Beh60mP!$C23="","",[1]Beh60mP!$Q23)</f>
        <v>18.88</v>
      </c>
    </row>
    <row r="31" spans="1:8" x14ac:dyDescent="0.3">
      <c r="A31" s="25">
        <f>IF([1]Beh60mP!$C24="","",[1]Beh60mP!$X24)</f>
        <v>24</v>
      </c>
      <c r="B31" s="26">
        <f>IF([1]Beh60mP!$C24="","",[1]Beh60mP!$B24)</f>
        <v>27</v>
      </c>
      <c r="C31" s="27" t="str">
        <f>IF([1]Beh60mP!$C24="","",[1]Beh60mP!$C24)</f>
        <v xml:space="preserve">Robin Černošek </v>
      </c>
      <c r="D31" s="28" t="str">
        <f>IF([1]Beh60mP!$C24="","",IF([1]Beh60mP!C24="","",[1]Beh60mP!$D24))</f>
        <v>Pačlavice</v>
      </c>
      <c r="E31" s="29">
        <f>IF([1]Beh60mP!$C24="","",[1]Beh60mP!$H24)</f>
        <v>34.119999999999997</v>
      </c>
      <c r="F31" s="29">
        <f>IF([1]Beh60mP!$C24="","",[1]Beh60mP!$N24)</f>
        <v>19.260000000000002</v>
      </c>
      <c r="G31" s="29"/>
      <c r="H31" s="30">
        <f>IF([1]Beh60mP!$C24="","",[1]Beh60mP!$Q24)</f>
        <v>19.260000000000002</v>
      </c>
    </row>
    <row r="32" spans="1:8" x14ac:dyDescent="0.3">
      <c r="A32" s="31">
        <f>IF([1]Beh60mP!$C25="","",[1]Beh60mP!$X25)</f>
        <v>25</v>
      </c>
      <c r="B32" s="32">
        <f>IF([1]Beh60mP!$C25="","",[1]Beh60mP!$B25)</f>
        <v>19</v>
      </c>
      <c r="C32" s="33" t="str">
        <f>IF([1]Beh60mP!$C25="","",[1]Beh60mP!$C25)</f>
        <v xml:space="preserve">Jonáš Vajdík </v>
      </c>
      <c r="D32" s="34" t="str">
        <f>IF([1]Beh60mP!$C25="","",IF([1]Beh60mP!C25="","",[1]Beh60mP!$D25))</f>
        <v>Francova Lhota</v>
      </c>
      <c r="E32" s="35">
        <f>IF([1]Beh60mP!$C25="","",[1]Beh60mP!$H25)</f>
        <v>22.03</v>
      </c>
      <c r="F32" s="35">
        <f>IF([1]Beh60mP!$C25="","",[1]Beh60mP!$N25)</f>
        <v>20.47</v>
      </c>
      <c r="G32" s="35"/>
      <c r="H32" s="36">
        <f>IF([1]Beh60mP!$C25="","",[1]Beh60mP!$Q25)</f>
        <v>20.47</v>
      </c>
    </row>
    <row r="33" spans="1:11" x14ac:dyDescent="0.3">
      <c r="A33" s="25">
        <f>IF([1]Beh60mP!$C26="","",[1]Beh60mP!$X26)</f>
        <v>26</v>
      </c>
      <c r="B33" s="26">
        <f>IF([1]Beh60mP!$C26="","",[1]Beh60mP!$B26)</f>
        <v>18</v>
      </c>
      <c r="C33" s="27" t="str">
        <f>IF([1]Beh60mP!$C26="","",[1]Beh60mP!$C26)</f>
        <v xml:space="preserve">Matyáš Boček </v>
      </c>
      <c r="D33" s="28" t="str">
        <f>IF([1]Beh60mP!$C26="","",IF([1]Beh60mP!C26="","",[1]Beh60mP!$D26))</f>
        <v>Ostrožská Nová Ves</v>
      </c>
      <c r="E33" s="29">
        <f>IF([1]Beh60mP!$C26="","",[1]Beh60mP!$H26)</f>
        <v>20.67</v>
      </c>
      <c r="F33" s="29">
        <f>IF([1]Beh60mP!$C26="","",[1]Beh60mP!$N26)</f>
        <v>22.61</v>
      </c>
      <c r="G33" s="29"/>
      <c r="H33" s="30">
        <f>IF([1]Beh60mP!$C26="","",[1]Beh60mP!$Q26)</f>
        <v>20.67</v>
      </c>
    </row>
    <row r="34" spans="1:11" x14ac:dyDescent="0.3">
      <c r="A34" s="31">
        <f>IF([1]Beh60mP!$C27="","",[1]Beh60mP!$X27)</f>
        <v>27</v>
      </c>
      <c r="B34" s="32">
        <f>IF([1]Beh60mP!$C27="","",[1]Beh60mP!$B27)</f>
        <v>22</v>
      </c>
      <c r="C34" s="33" t="str">
        <f>IF([1]Beh60mP!$C27="","",[1]Beh60mP!$C27)</f>
        <v xml:space="preserve">Lukáš Krys </v>
      </c>
      <c r="D34" s="34" t="str">
        <f>IF([1]Beh60mP!$C27="","",IF([1]Beh60mP!C27="","",[1]Beh60mP!$D27))</f>
        <v>Staré Město</v>
      </c>
      <c r="E34" s="35">
        <f>IF([1]Beh60mP!$C27="","",[1]Beh60mP!$H27)</f>
        <v>27.06</v>
      </c>
      <c r="F34" s="35">
        <f>IF([1]Beh60mP!$C27="","",[1]Beh60mP!$N27)</f>
        <v>23.7</v>
      </c>
      <c r="G34" s="35"/>
      <c r="H34" s="36">
        <f>IF([1]Beh60mP!$C27="","",[1]Beh60mP!$Q27)</f>
        <v>23.7</v>
      </c>
    </row>
    <row r="35" spans="1:11" x14ac:dyDescent="0.3">
      <c r="A35" s="25">
        <f>IF([1]Beh60mP!$C28="","",[1]Beh60mP!$X28)</f>
        <v>28</v>
      </c>
      <c r="B35" s="26">
        <f>IF([1]Beh60mP!$C28="","",[1]Beh60mP!$B28)</f>
        <v>14</v>
      </c>
      <c r="C35" s="27" t="str">
        <f>IF([1]Beh60mP!$C28="","",[1]Beh60mP!$C28)</f>
        <v>Radovan Kroužil</v>
      </c>
      <c r="D35" s="28" t="str">
        <f>IF([1]Beh60mP!$C28="","",IF([1]Beh60mP!C28="","",[1]Beh60mP!$D28))</f>
        <v>Ostrožská Nová Ves</v>
      </c>
      <c r="E35" s="29" t="str">
        <f>IF([1]Beh60mP!$C28="","",[1]Beh60mP!$H28)</f>
        <v>DNS</v>
      </c>
      <c r="F35" s="29">
        <f>IF([1]Beh60mP!$C28="","",[1]Beh60mP!$N28)</f>
        <v>29.23</v>
      </c>
      <c r="G35" s="29"/>
      <c r="H35" s="30">
        <f>IF([1]Beh60mP!$C28="","",[1]Beh60mP!$Q28)</f>
        <v>29.23</v>
      </c>
    </row>
    <row r="36" spans="1:11" x14ac:dyDescent="0.3">
      <c r="A36" s="31">
        <f>IF([1]Beh60mP!$C29="","",[1]Beh60mP!$X29)</f>
        <v>29</v>
      </c>
      <c r="B36" s="32">
        <f>IF([1]Beh60mP!$C29="","",[1]Beh60mP!$B29)</f>
        <v>28</v>
      </c>
      <c r="C36" s="33" t="str">
        <f>IF([1]Beh60mP!$C29="","",[1]Beh60mP!$C29)</f>
        <v>Jaroním Majerčák</v>
      </c>
      <c r="D36" s="34" t="str">
        <f>IF([1]Beh60mP!$C29="","",IF([1]Beh60mP!C29="","",[1]Beh60mP!$D29))</f>
        <v>Ostrožská Nová Ves</v>
      </c>
      <c r="E36" s="35">
        <f>IF([1]Beh60mP!$C29="","",[1]Beh60mP!$H29)</f>
        <v>32.369999999999997</v>
      </c>
      <c r="F36" s="35">
        <f>IF([1]Beh60mP!$C29="","",[1]Beh60mP!$N29)</f>
        <v>33.93</v>
      </c>
      <c r="G36" s="35"/>
      <c r="H36" s="36">
        <f>IF([1]Beh60mP!$C29="","",[1]Beh60mP!$Q29)</f>
        <v>32.369999999999997</v>
      </c>
    </row>
    <row r="37" spans="1:11" x14ac:dyDescent="0.3">
      <c r="A37" s="25">
        <f>IF([1]Beh60mP!$C30="","",[1]Beh60mP!$X30)</f>
        <v>30</v>
      </c>
      <c r="B37" s="26">
        <f>IF([1]Beh60mP!$C30="","",[1]Beh60mP!$B30)</f>
        <v>25</v>
      </c>
      <c r="C37" s="27" t="str">
        <f>IF([1]Beh60mP!$C30="","",[1]Beh60mP!$C30)</f>
        <v xml:space="preserve">Daniel Gabrhel </v>
      </c>
      <c r="D37" s="28" t="str">
        <f>IF([1]Beh60mP!$C30="","",IF([1]Beh60mP!C30="","",[1]Beh60mP!$D30))</f>
        <v>Ostrožská Nová Ves</v>
      </c>
      <c r="E37" s="29">
        <f>IF([1]Beh60mP!$C30="","",[1]Beh60mP!$H30)</f>
        <v>42.61</v>
      </c>
      <c r="F37" s="29">
        <f>IF([1]Beh60mP!$C30="","",[1]Beh60mP!$N30)</f>
        <v>47.84</v>
      </c>
      <c r="G37" s="29"/>
      <c r="H37" s="30">
        <f>IF([1]Beh60mP!$C30="","",[1]Beh60mP!$Q30)</f>
        <v>42.61</v>
      </c>
    </row>
    <row r="47" spans="1:11" x14ac:dyDescent="0.3">
      <c r="K47" t="s">
        <v>12</v>
      </c>
    </row>
  </sheetData>
  <mergeCells count="11">
    <mergeCell ref="C6:C7"/>
    <mergeCell ref="D6:D7"/>
    <mergeCell ref="E6:E7"/>
    <mergeCell ref="F6:F7"/>
    <mergeCell ref="H6:H7"/>
    <mergeCell ref="A1:H1"/>
    <mergeCell ref="A3:C3"/>
    <mergeCell ref="D3:H3"/>
    <mergeCell ref="A5:B5"/>
    <mergeCell ref="A6:A7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E5F7-E273-4CE5-8EDE-A79B4F515A51}">
  <dimension ref="A1:H36"/>
  <sheetViews>
    <sheetView tabSelected="1" workbookViewId="0">
      <selection activeCell="J12" sqref="J12"/>
    </sheetView>
  </sheetViews>
  <sheetFormatPr defaultRowHeight="14.4" x14ac:dyDescent="0.3"/>
  <cols>
    <col min="3" max="3" width="19.77734375" bestFit="1" customWidth="1"/>
    <col min="4" max="4" width="17.44140625" bestFit="1" customWidth="1"/>
  </cols>
  <sheetData>
    <row r="1" spans="1:8" ht="24.6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4.6" x14ac:dyDescent="0.4">
      <c r="A2" s="2"/>
      <c r="B2" s="2"/>
      <c r="C2" s="2"/>
      <c r="D2" s="2"/>
      <c r="E2" s="3"/>
      <c r="F2" s="3"/>
      <c r="G2" s="2"/>
      <c r="H2" s="4"/>
    </row>
    <row r="3" spans="1:8" ht="17.399999999999999" x14ac:dyDescent="0.3">
      <c r="A3" s="5" t="s">
        <v>13</v>
      </c>
      <c r="B3" s="6"/>
      <c r="C3" s="6"/>
      <c r="D3" s="7" t="s">
        <v>2</v>
      </c>
      <c r="E3" s="7"/>
      <c r="F3" s="7"/>
      <c r="G3" s="7"/>
      <c r="H3" s="7"/>
    </row>
    <row r="4" spans="1:8" ht="25.2" thickBot="1" x14ac:dyDescent="0.45">
      <c r="A4" s="2"/>
      <c r="B4" s="2"/>
      <c r="C4" s="2"/>
      <c r="D4" s="2"/>
      <c r="E4" s="3"/>
      <c r="F4" s="3"/>
      <c r="G4" s="2"/>
      <c r="H4" s="4"/>
    </row>
    <row r="5" spans="1:8" ht="25.2" thickBot="1" x14ac:dyDescent="0.45">
      <c r="A5" s="8" t="s">
        <v>11</v>
      </c>
      <c r="B5" s="9"/>
      <c r="C5" s="2"/>
      <c r="D5" s="2"/>
      <c r="E5" s="3"/>
      <c r="F5" s="3"/>
      <c r="G5" s="2"/>
      <c r="H5" s="4"/>
    </row>
    <row r="6" spans="1:8" x14ac:dyDescent="0.3">
      <c r="A6" s="10" t="s">
        <v>4</v>
      </c>
      <c r="B6" s="11" t="s">
        <v>5</v>
      </c>
      <c r="C6" s="12" t="s">
        <v>6</v>
      </c>
      <c r="D6" s="10" t="s">
        <v>7</v>
      </c>
      <c r="E6" s="13" t="s">
        <v>8</v>
      </c>
      <c r="F6" s="13" t="s">
        <v>9</v>
      </c>
      <c r="G6" s="14"/>
      <c r="H6" s="13" t="s">
        <v>10</v>
      </c>
    </row>
    <row r="7" spans="1:8" ht="32.4" customHeight="1" thickBot="1" x14ac:dyDescent="0.35">
      <c r="A7" s="15"/>
      <c r="B7" s="16"/>
      <c r="C7" s="17"/>
      <c r="D7" s="15"/>
      <c r="E7" s="18"/>
      <c r="F7" s="18"/>
      <c r="G7" s="19"/>
      <c r="H7" s="18"/>
    </row>
    <row r="8" spans="1:8" x14ac:dyDescent="0.3">
      <c r="A8" s="20">
        <f>IF([2]Beh60mP!$C1="","",[2]Beh60mP!$X1)</f>
        <v>1</v>
      </c>
      <c r="B8" s="21">
        <f>IF([2]Beh60mP!$C1="","",[2]Beh60mP!$B1)</f>
        <v>1</v>
      </c>
      <c r="C8" s="22" t="str">
        <f>IF([2]Beh60mP!$C1="","",[2]Beh60mP!$C1)</f>
        <v>Sofie Burtonová</v>
      </c>
      <c r="D8" s="22" t="str">
        <f>IF([2]Beh60mP!$C1="","",IF([2]Beh60mP!C1="","",[2]Beh60mP!$D1))</f>
        <v>Zádveřice</v>
      </c>
      <c r="E8" s="23">
        <f>IF([2]Beh60mP!$C1="","",[2]Beh60mP!$H1)</f>
        <v>13.84</v>
      </c>
      <c r="F8" s="23">
        <f>IF([2]Beh60mP!$C1="","",[2]Beh60mP!$N1)</f>
        <v>13.86</v>
      </c>
      <c r="G8" s="23"/>
      <c r="H8" s="24">
        <f>IF([2]Beh60mP!$C1="","",[2]Beh60mP!$Q1)</f>
        <v>13.84</v>
      </c>
    </row>
    <row r="9" spans="1:8" x14ac:dyDescent="0.3">
      <c r="A9" s="25">
        <f>IF([2]Beh60mP!$C2="","",[2]Beh60mP!$X2)</f>
        <v>2</v>
      </c>
      <c r="B9" s="26">
        <f>IF([2]Beh60mP!$C2="","",[2]Beh60mP!$B2)</f>
        <v>3</v>
      </c>
      <c r="C9" s="27" t="str">
        <f>IF([2]Beh60mP!$C2="","",[2]Beh60mP!$C2)</f>
        <v>Mariana Mikulíková</v>
      </c>
      <c r="D9" s="28" t="str">
        <f>IF([2]Beh60mP!$C2="","",IF([2]Beh60mP!C2="","",[2]Beh60mP!$D2))</f>
        <v>Valašská Polanka</v>
      </c>
      <c r="E9" s="29">
        <f>IF([2]Beh60mP!$C2="","",[2]Beh60mP!$H2)</f>
        <v>15.07</v>
      </c>
      <c r="F9" s="29">
        <f>IF([2]Beh60mP!$C2="","",[2]Beh60mP!$N2)</f>
        <v>15.28</v>
      </c>
      <c r="G9" s="29"/>
      <c r="H9" s="30">
        <f>IF([2]Beh60mP!$C2="","",[2]Beh60mP!$Q2)</f>
        <v>15.07</v>
      </c>
    </row>
    <row r="10" spans="1:8" x14ac:dyDescent="0.3">
      <c r="A10" s="31">
        <f>IF([2]Beh60mP!$C3="","",[2]Beh60mP!$X3)</f>
        <v>3</v>
      </c>
      <c r="B10" s="32">
        <f>IF([2]Beh60mP!$C3="","",[2]Beh60mP!$B3)</f>
        <v>13</v>
      </c>
      <c r="C10" s="33" t="str">
        <f>IF([2]Beh60mP!$C3="","",[2]Beh60mP!$C3)</f>
        <v>Valerie Chytilová</v>
      </c>
      <c r="D10" s="34" t="str">
        <f>IF([2]Beh60mP!$C3="","",IF([2]Beh60mP!C3="","",[2]Beh60mP!$D3))</f>
        <v>Hřivínův Újezd</v>
      </c>
      <c r="E10" s="35">
        <f>IF([2]Beh60mP!$C3="","",[2]Beh60mP!$H3)</f>
        <v>16.149999999999999</v>
      </c>
      <c r="F10" s="35">
        <f>IF([2]Beh60mP!$C3="","",[2]Beh60mP!$N3)</f>
        <v>24.34</v>
      </c>
      <c r="G10" s="35"/>
      <c r="H10" s="36">
        <f>IF([2]Beh60mP!$C3="","",[2]Beh60mP!$Q3)</f>
        <v>16.149999999999999</v>
      </c>
    </row>
    <row r="11" spans="1:8" x14ac:dyDescent="0.3">
      <c r="A11" s="25">
        <f>IF([2]Beh60mP!$C4="","",[2]Beh60mP!$X4)</f>
        <v>4</v>
      </c>
      <c r="B11" s="26">
        <f>IF([2]Beh60mP!$C4="","",[2]Beh60mP!$B4)</f>
        <v>21</v>
      </c>
      <c r="C11" s="27" t="str">
        <f>IF([2]Beh60mP!$C4="","",[2]Beh60mP!$C4)</f>
        <v>Denisa Kuželová</v>
      </c>
      <c r="D11" s="28" t="str">
        <f>IF([2]Beh60mP!$C4="","",IF([2]Beh60mP!C4="","",[2]Beh60mP!$D4))</f>
        <v>Lhota</v>
      </c>
      <c r="E11" s="29">
        <f>IF([2]Beh60mP!$C4="","",[2]Beh60mP!$H4)</f>
        <v>16.239999999999998</v>
      </c>
      <c r="F11" s="29">
        <f>IF([2]Beh60mP!$C4="","",[2]Beh60mP!$N4)</f>
        <v>18.010000000000002</v>
      </c>
      <c r="G11" s="29"/>
      <c r="H11" s="30">
        <f>IF([2]Beh60mP!$C4="","",[2]Beh60mP!$Q4)</f>
        <v>16.239999999999998</v>
      </c>
    </row>
    <row r="12" spans="1:8" x14ac:dyDescent="0.3">
      <c r="A12" s="31">
        <f>IF([2]Beh60mP!$C5="","",[2]Beh60mP!$X5)</f>
        <v>5</v>
      </c>
      <c r="B12" s="32">
        <f>IF([2]Beh60mP!$C5="","",[2]Beh60mP!$B5)</f>
        <v>4</v>
      </c>
      <c r="C12" s="33" t="str">
        <f>IF([2]Beh60mP!$C5="","",[2]Beh60mP!$C5)</f>
        <v>Adina Sklářová</v>
      </c>
      <c r="D12" s="34" t="str">
        <f>IF([2]Beh60mP!$C5="","",IF([2]Beh60mP!C5="","",[2]Beh60mP!$D5))</f>
        <v>Morkovice</v>
      </c>
      <c r="E12" s="35">
        <f>IF([2]Beh60mP!$C5="","",[2]Beh60mP!$H5)</f>
        <v>16.3</v>
      </c>
      <c r="F12" s="35">
        <f>IF([2]Beh60mP!$C5="","",[2]Beh60mP!$N5)</f>
        <v>16.760000000000002</v>
      </c>
      <c r="G12" s="35"/>
      <c r="H12" s="36">
        <f>IF([2]Beh60mP!$C5="","",[2]Beh60mP!$Q5)</f>
        <v>16.3</v>
      </c>
    </row>
    <row r="13" spans="1:8" x14ac:dyDescent="0.3">
      <c r="A13" s="25">
        <f>IF([2]Beh60mP!$C6="","",[2]Beh60mP!$X6)</f>
        <v>6</v>
      </c>
      <c r="B13" s="26">
        <f>IF([2]Beh60mP!$C6="","",[2]Beh60mP!$B6)</f>
        <v>28</v>
      </c>
      <c r="C13" s="27" t="str">
        <f>IF([2]Beh60mP!$C6="","",[2]Beh60mP!$C6)</f>
        <v>Nátálie Dobiášová</v>
      </c>
      <c r="D13" s="28" t="str">
        <f>IF([2]Beh60mP!$C6="","",IF([2]Beh60mP!C6="","",[2]Beh60mP!$D6))</f>
        <v>Morkovice</v>
      </c>
      <c r="E13" s="29">
        <f>IF([2]Beh60mP!$C6="","",[2]Beh60mP!$H6)</f>
        <v>17.95</v>
      </c>
      <c r="F13" s="29">
        <f>IF([2]Beh60mP!$C6="","",[2]Beh60mP!$N6)</f>
        <v>16.850000000000001</v>
      </c>
      <c r="G13" s="29"/>
      <c r="H13" s="30">
        <f>IF([2]Beh60mP!$C6="","",[2]Beh60mP!$Q6)</f>
        <v>16.850000000000001</v>
      </c>
    </row>
    <row r="14" spans="1:8" x14ac:dyDescent="0.3">
      <c r="A14" s="31">
        <f>IF([2]Beh60mP!$C7="","",[2]Beh60mP!$X7)</f>
        <v>7</v>
      </c>
      <c r="B14" s="32">
        <f>IF([2]Beh60mP!$C7="","",[2]Beh60mP!$B7)</f>
        <v>15</v>
      </c>
      <c r="C14" s="33" t="str">
        <f>IF([2]Beh60mP!$C7="","",[2]Beh60mP!$C7)</f>
        <v>Veronika Kretková</v>
      </c>
      <c r="D14" s="34" t="str">
        <f>IF([2]Beh60mP!$C7="","",IF([2]Beh60mP!C7="","",[2]Beh60mP!$D7))</f>
        <v>Kněhyně</v>
      </c>
      <c r="E14" s="35">
        <f>IF([2]Beh60mP!$C7="","",[2]Beh60mP!$H7)</f>
        <v>24.98</v>
      </c>
      <c r="F14" s="35">
        <f>IF([2]Beh60mP!$C7="","",[2]Beh60mP!$N7)</f>
        <v>16.86</v>
      </c>
      <c r="G14" s="35"/>
      <c r="H14" s="36">
        <f>IF([2]Beh60mP!$C7="","",[2]Beh60mP!$Q7)</f>
        <v>16.86</v>
      </c>
    </row>
    <row r="15" spans="1:8" x14ac:dyDescent="0.3">
      <c r="A15" s="25">
        <f>IF([2]Beh60mP!$C8="","",[2]Beh60mP!$X8)</f>
        <v>8</v>
      </c>
      <c r="B15" s="26">
        <f>IF([2]Beh60mP!$C8="","",[2]Beh60mP!$B8)</f>
        <v>19</v>
      </c>
      <c r="C15" s="27" t="str">
        <f>IF([2]Beh60mP!$C8="","",[2]Beh60mP!$C8)</f>
        <v>Iva Smetanová</v>
      </c>
      <c r="D15" s="28" t="str">
        <f>IF([2]Beh60mP!$C8="","",IF([2]Beh60mP!C8="","",[2]Beh60mP!$D8))</f>
        <v>Pozděchov</v>
      </c>
      <c r="E15" s="29">
        <f>IF([2]Beh60mP!$C8="","",[2]Beh60mP!$H8)</f>
        <v>17.149999999999999</v>
      </c>
      <c r="F15" s="29">
        <f>IF([2]Beh60mP!$C8="","",[2]Beh60mP!$N8)</f>
        <v>21.19</v>
      </c>
      <c r="G15" s="29"/>
      <c r="H15" s="30">
        <f>IF([2]Beh60mP!$C8="","",[2]Beh60mP!$Q8)</f>
        <v>17.149999999999999</v>
      </c>
    </row>
    <row r="16" spans="1:8" x14ac:dyDescent="0.3">
      <c r="A16" s="31">
        <f>IF([2]Beh60mP!$C9="","",[2]Beh60mP!$X9)</f>
        <v>9</v>
      </c>
      <c r="B16" s="32">
        <f>IF([2]Beh60mP!$C9="","",[2]Beh60mP!$B9)</f>
        <v>7</v>
      </c>
      <c r="C16" s="33" t="str">
        <f>IF([2]Beh60mP!$C9="","",[2]Beh60mP!$C9)</f>
        <v xml:space="preserve">Veronika Chmelová </v>
      </c>
      <c r="D16" s="34" t="str">
        <f>IF([2]Beh60mP!$C9="","",IF([2]Beh60mP!C9="","",[2]Beh60mP!$D9))</f>
        <v>Hovězí</v>
      </c>
      <c r="E16" s="35">
        <f>IF([2]Beh60mP!$C9="","",[2]Beh60mP!$H9)</f>
        <v>17.16</v>
      </c>
      <c r="F16" s="35">
        <f>IF([2]Beh60mP!$C9="","",[2]Beh60mP!$N9)</f>
        <v>19.45</v>
      </c>
      <c r="G16" s="35"/>
      <c r="H16" s="36">
        <f>IF([2]Beh60mP!$C9="","",[2]Beh60mP!$Q9)</f>
        <v>17.16</v>
      </c>
    </row>
    <row r="17" spans="1:8" x14ac:dyDescent="0.3">
      <c r="A17" s="25">
        <f>IF([2]Beh60mP!$C10="","",[2]Beh60mP!$X10)</f>
        <v>10</v>
      </c>
      <c r="B17" s="26">
        <f>IF([2]Beh60mP!$C10="","",[2]Beh60mP!$B10)</f>
        <v>17</v>
      </c>
      <c r="C17" s="27" t="str">
        <f>IF([2]Beh60mP!$C10="","",[2]Beh60mP!$C10)</f>
        <v xml:space="preserve">Natálei Novosadová </v>
      </c>
      <c r="D17" s="28" t="str">
        <f>IF([2]Beh60mP!$C10="","",IF([2]Beh60mP!C10="","",[2]Beh60mP!$D10))</f>
        <v>Lhota</v>
      </c>
      <c r="E17" s="29">
        <f>IF([2]Beh60mP!$C10="","",[2]Beh60mP!$H10)</f>
        <v>18.47</v>
      </c>
      <c r="F17" s="29">
        <f>IF([2]Beh60mP!$C10="","",[2]Beh60mP!$N10)</f>
        <v>17.66</v>
      </c>
      <c r="G17" s="29"/>
      <c r="H17" s="30">
        <f>IF([2]Beh60mP!$C10="","",[2]Beh60mP!$Q10)</f>
        <v>17.66</v>
      </c>
    </row>
    <row r="18" spans="1:8" x14ac:dyDescent="0.3">
      <c r="A18" s="31">
        <f>IF([2]Beh60mP!$C11="","",[2]Beh60mP!$X11)</f>
        <v>11</v>
      </c>
      <c r="B18" s="32">
        <f>IF([2]Beh60mP!$C11="","",[2]Beh60mP!$B11)</f>
        <v>24</v>
      </c>
      <c r="C18" s="33" t="str">
        <f>IF([2]Beh60mP!$C11="","",[2]Beh60mP!$C11)</f>
        <v>Adéla Mikešková</v>
      </c>
      <c r="D18" s="34" t="str">
        <f>IF([2]Beh60mP!$C11="","",IF([2]Beh60mP!C11="","",[2]Beh60mP!$D11))</f>
        <v>Roštění</v>
      </c>
      <c r="E18" s="35">
        <f>IF([2]Beh60mP!$C11="","",[2]Beh60mP!$H11)</f>
        <v>18.09</v>
      </c>
      <c r="F18" s="35">
        <f>IF([2]Beh60mP!$C11="","",[2]Beh60mP!$N11)</f>
        <v>17.739999999999998</v>
      </c>
      <c r="G18" s="35"/>
      <c r="H18" s="36">
        <f>IF([2]Beh60mP!$C11="","",[2]Beh60mP!$Q11)</f>
        <v>17.739999999999998</v>
      </c>
    </row>
    <row r="19" spans="1:8" x14ac:dyDescent="0.3">
      <c r="A19" s="25">
        <f>IF([2]Beh60mP!$C12="","",[2]Beh60mP!$X12)</f>
        <v>12</v>
      </c>
      <c r="B19" s="26">
        <f>IF([2]Beh60mP!$C12="","",[2]Beh60mP!$B12)</f>
        <v>16</v>
      </c>
      <c r="C19" s="27" t="str">
        <f>IF([2]Beh60mP!$C12="","",[2]Beh60mP!$C12)</f>
        <v>Ellen Slezáková</v>
      </c>
      <c r="D19" s="28" t="str">
        <f>IF([2]Beh60mP!$C12="","",IF([2]Beh60mP!C12="","",[2]Beh60mP!$D12))</f>
        <v>Karlovice</v>
      </c>
      <c r="E19" s="29">
        <f>IF([2]Beh60mP!$C12="","",[2]Beh60mP!$H12)</f>
        <v>18.47</v>
      </c>
      <c r="F19" s="29">
        <f>IF([2]Beh60mP!$C12="","",[2]Beh60mP!$N12)</f>
        <v>17.8</v>
      </c>
      <c r="G19" s="29"/>
      <c r="H19" s="30">
        <f>IF([2]Beh60mP!$C12="","",[2]Beh60mP!$Q12)</f>
        <v>17.8</v>
      </c>
    </row>
    <row r="20" spans="1:8" x14ac:dyDescent="0.3">
      <c r="A20" s="31">
        <f>IF([2]Beh60mP!$C13="","",[2]Beh60mP!$X13)</f>
        <v>13</v>
      </c>
      <c r="B20" s="32">
        <f>IF([2]Beh60mP!$C13="","",[2]Beh60mP!$B13)</f>
        <v>12</v>
      </c>
      <c r="C20" s="33" t="str">
        <f>IF([2]Beh60mP!$C13="","",[2]Beh60mP!$C13)</f>
        <v>Eliška Krumniklová</v>
      </c>
      <c r="D20" s="34" t="str">
        <f>IF([2]Beh60mP!$C13="","",IF([2]Beh60mP!C13="","",[2]Beh60mP!$D13))</f>
        <v>Vítonice</v>
      </c>
      <c r="E20" s="35">
        <f>IF([2]Beh60mP!$C13="","",[2]Beh60mP!$H13)</f>
        <v>20.2</v>
      </c>
      <c r="F20" s="35">
        <f>IF([2]Beh60mP!$C13="","",[2]Beh60mP!$N13)</f>
        <v>17.829999999999998</v>
      </c>
      <c r="G20" s="35"/>
      <c r="H20" s="36">
        <f>IF([2]Beh60mP!$C13="","",[2]Beh60mP!$Q13)</f>
        <v>17.829999999999998</v>
      </c>
    </row>
    <row r="21" spans="1:8" x14ac:dyDescent="0.3">
      <c r="A21" s="25">
        <f>IF([2]Beh60mP!$C14="","",[2]Beh60mP!$X14)</f>
        <v>14</v>
      </c>
      <c r="B21" s="26">
        <f>IF([2]Beh60mP!$C14="","",[2]Beh60mP!$B14)</f>
        <v>8</v>
      </c>
      <c r="C21" s="27" t="str">
        <f>IF([2]Beh60mP!$C14="","",[2]Beh60mP!$C14)</f>
        <v>Nina Vranková</v>
      </c>
      <c r="D21" s="28" t="str">
        <f>IF([2]Beh60mP!$C14="","",IF([2]Beh60mP!C14="","",[2]Beh60mP!$D14))</f>
        <v>Nětčice</v>
      </c>
      <c r="E21" s="29" t="str">
        <f>IF([2]Beh60mP!$C14="","",[2]Beh60mP!$H14)</f>
        <v>DNS</v>
      </c>
      <c r="F21" s="29">
        <f>IF([2]Beh60mP!$C14="","",[2]Beh60mP!$N14)</f>
        <v>17.89</v>
      </c>
      <c r="G21" s="29"/>
      <c r="H21" s="30">
        <f>IF([2]Beh60mP!$C14="","",[2]Beh60mP!$Q14)</f>
        <v>17.89</v>
      </c>
    </row>
    <row r="22" spans="1:8" x14ac:dyDescent="0.3">
      <c r="A22" s="31">
        <f>IF([2]Beh60mP!$C15="","",[2]Beh60mP!$X15)</f>
        <v>15</v>
      </c>
      <c r="B22" s="32">
        <f>IF([2]Beh60mP!$C15="","",[2]Beh60mP!$B15)</f>
        <v>20</v>
      </c>
      <c r="C22" s="33" t="str">
        <f>IF([2]Beh60mP!$C15="","",[2]Beh60mP!$C15)</f>
        <v>Eliška Adamová</v>
      </c>
      <c r="D22" s="34" t="str">
        <f>IF([2]Beh60mP!$C15="","",IF([2]Beh60mP!C15="","",[2]Beh60mP!$D15))</f>
        <v>Morkovice</v>
      </c>
      <c r="E22" s="35">
        <f>IF([2]Beh60mP!$C15="","",[2]Beh60mP!$H15)</f>
        <v>18.05</v>
      </c>
      <c r="F22" s="35">
        <f>IF([2]Beh60mP!$C15="","",[2]Beh60mP!$N15)</f>
        <v>89.64</v>
      </c>
      <c r="G22" s="35"/>
      <c r="H22" s="36">
        <f>IF([2]Beh60mP!$C15="","",[2]Beh60mP!$Q15)</f>
        <v>18.05</v>
      </c>
    </row>
    <row r="23" spans="1:8" x14ac:dyDescent="0.3">
      <c r="A23" s="25">
        <f>IF([2]Beh60mP!$C16="","",[2]Beh60mP!$X16)</f>
        <v>16</v>
      </c>
      <c r="B23" s="26">
        <f>IF([2]Beh60mP!$C16="","",[2]Beh60mP!$B16)</f>
        <v>11</v>
      </c>
      <c r="C23" s="27" t="str">
        <f>IF([2]Beh60mP!$C16="","",[2]Beh60mP!$C16)</f>
        <v>Kateřina Voženíková</v>
      </c>
      <c r="D23" s="28" t="str">
        <f>IF([2]Beh60mP!$C16="","",IF([2]Beh60mP!C16="","",[2]Beh60mP!$D16))</f>
        <v>Kunovice</v>
      </c>
      <c r="E23" s="29">
        <f>IF([2]Beh60mP!$C16="","",[2]Beh60mP!$H16)</f>
        <v>18.170000000000002</v>
      </c>
      <c r="F23" s="29">
        <f>IF([2]Beh60mP!$C16="","",[2]Beh60mP!$N16)</f>
        <v>22.88</v>
      </c>
      <c r="G23" s="29"/>
      <c r="H23" s="30">
        <f>IF([2]Beh60mP!$C16="","",[2]Beh60mP!$Q16)</f>
        <v>18.170000000000002</v>
      </c>
    </row>
    <row r="24" spans="1:8" x14ac:dyDescent="0.3">
      <c r="A24" s="31">
        <f>IF([2]Beh60mP!$C17="","",[2]Beh60mP!$X17)</f>
        <v>17</v>
      </c>
      <c r="B24" s="32">
        <f>IF([2]Beh60mP!$C17="","",[2]Beh60mP!$B17)</f>
        <v>31</v>
      </c>
      <c r="C24" s="33" t="str">
        <f>IF([2]Beh60mP!$C17="","",[2]Beh60mP!$C17)</f>
        <v>Anerta Vojtková</v>
      </c>
      <c r="D24" s="34" t="str">
        <f>IF([2]Beh60mP!$C17="","",IF([2]Beh60mP!C17="","",[2]Beh60mP!$D17))</f>
        <v>VM - Lhota</v>
      </c>
      <c r="E24" s="35">
        <f>IF([2]Beh60mP!$C17="","",[2]Beh60mP!$H17)</f>
        <v>18.34</v>
      </c>
      <c r="F24" s="35">
        <f>IF([2]Beh60mP!$C17="","",[2]Beh60mP!$N17)</f>
        <v>18.649999999999999</v>
      </c>
      <c r="G24" s="35"/>
      <c r="H24" s="36">
        <f>IF([2]Beh60mP!$C17="","",[2]Beh60mP!$Q17)</f>
        <v>18.34</v>
      </c>
    </row>
    <row r="25" spans="1:8" x14ac:dyDescent="0.3">
      <c r="A25" s="25">
        <f>IF([2]Beh60mP!$C18="","",[2]Beh60mP!$X18)</f>
        <v>18</v>
      </c>
      <c r="B25" s="26">
        <f>IF([2]Beh60mP!$C18="","",[2]Beh60mP!$B18)</f>
        <v>5</v>
      </c>
      <c r="C25" s="27" t="str">
        <f>IF([2]Beh60mP!$C18="","",[2]Beh60mP!$C18)</f>
        <v>Jana Masařová</v>
      </c>
      <c r="D25" s="28" t="str">
        <f>IF([2]Beh60mP!$C18="","",IF([2]Beh60mP!C18="","",[2]Beh60mP!$D18))</f>
        <v>Nedašov</v>
      </c>
      <c r="E25" s="29">
        <f>IF([2]Beh60mP!$C18="","",[2]Beh60mP!$H18)</f>
        <v>18.739999999999998</v>
      </c>
      <c r="F25" s="29">
        <f>IF([2]Beh60mP!$C18="","",[2]Beh60mP!$N18)</f>
        <v>19.95</v>
      </c>
      <c r="G25" s="29"/>
      <c r="H25" s="30">
        <f>IF([2]Beh60mP!$C18="","",[2]Beh60mP!$Q18)</f>
        <v>18.739999999999998</v>
      </c>
    </row>
    <row r="26" spans="1:8" x14ac:dyDescent="0.3">
      <c r="A26" s="31">
        <f>IF([2]Beh60mP!$C19="","",[2]Beh60mP!$X19)</f>
        <v>19</v>
      </c>
      <c r="B26" s="32">
        <f>IF([2]Beh60mP!$C19="","",[2]Beh60mP!$B19)</f>
        <v>23</v>
      </c>
      <c r="C26" s="33" t="str">
        <f>IF([2]Beh60mP!$C19="","",[2]Beh60mP!$C19)</f>
        <v>Barbora Křížková</v>
      </c>
      <c r="D26" s="34" t="str">
        <f>IF([2]Beh60mP!$C19="","",IF([2]Beh60mP!C19="","",[2]Beh60mP!$D19))</f>
        <v>Francova Lhota</v>
      </c>
      <c r="E26" s="35">
        <f>IF([2]Beh60mP!$C19="","",[2]Beh60mP!$H19)</f>
        <v>18.86</v>
      </c>
      <c r="F26" s="35">
        <f>IF([2]Beh60mP!$C19="","",[2]Beh60mP!$N19)</f>
        <v>19.55</v>
      </c>
      <c r="G26" s="35"/>
      <c r="H26" s="36">
        <f>IF([2]Beh60mP!$C19="","",[2]Beh60mP!$Q19)</f>
        <v>18.86</v>
      </c>
    </row>
    <row r="27" spans="1:8" x14ac:dyDescent="0.3">
      <c r="A27" s="25">
        <f>IF([2]Beh60mP!$C20="","",[2]Beh60mP!$X20)</f>
        <v>20</v>
      </c>
      <c r="B27" s="26">
        <f>IF([2]Beh60mP!$C20="","",[2]Beh60mP!$B20)</f>
        <v>6</v>
      </c>
      <c r="C27" s="27" t="str">
        <f>IF([2]Beh60mP!$C20="","",[2]Beh60mP!$C20)</f>
        <v>Ellen Stašková</v>
      </c>
      <c r="D27" s="28" t="str">
        <f>IF([2]Beh60mP!$C20="","",IF([2]Beh60mP!C20="","",[2]Beh60mP!$D20))</f>
        <v>Bílovice</v>
      </c>
      <c r="E27" s="29">
        <f>IF([2]Beh60mP!$C20="","",[2]Beh60mP!$H20)</f>
        <v>19.260000000000002</v>
      </c>
      <c r="F27" s="29">
        <f>IF([2]Beh60mP!$C20="","",[2]Beh60mP!$N20)</f>
        <v>19.03</v>
      </c>
      <c r="G27" s="29"/>
      <c r="H27" s="30">
        <f>IF([2]Beh60mP!$C20="","",[2]Beh60mP!$Q20)</f>
        <v>19.03</v>
      </c>
    </row>
    <row r="28" spans="1:8" x14ac:dyDescent="0.3">
      <c r="A28" s="31">
        <f>IF([2]Beh60mP!$C21="","",[2]Beh60mP!$X21)</f>
        <v>21</v>
      </c>
      <c r="B28" s="32">
        <f>IF([2]Beh60mP!$C21="","",[2]Beh60mP!$B21)</f>
        <v>10</v>
      </c>
      <c r="C28" s="33" t="str">
        <f>IF([2]Beh60mP!$C21="","",[2]Beh60mP!$C21)</f>
        <v>Anna Kozumplíková</v>
      </c>
      <c r="D28" s="34" t="str">
        <f>IF([2]Beh60mP!$C21="","",IF([2]Beh60mP!C21="","",[2]Beh60mP!$D21))</f>
        <v>Starý Hrozenkov</v>
      </c>
      <c r="E28" s="35">
        <f>IF([2]Beh60mP!$C21="","",[2]Beh60mP!$H21)</f>
        <v>42.49</v>
      </c>
      <c r="F28" s="35">
        <f>IF([2]Beh60mP!$C21="","",[2]Beh60mP!$N21)</f>
        <v>19.239999999999998</v>
      </c>
      <c r="G28" s="35"/>
      <c r="H28" s="36">
        <f>IF([2]Beh60mP!$C21="","",[2]Beh60mP!$Q21)</f>
        <v>19.239999999999998</v>
      </c>
    </row>
    <row r="29" spans="1:8" x14ac:dyDescent="0.3">
      <c r="A29" s="25">
        <f>IF([2]Beh60mP!$C22="","",[2]Beh60mP!$X22)</f>
        <v>22</v>
      </c>
      <c r="B29" s="26">
        <f>IF([2]Beh60mP!$C22="","",[2]Beh60mP!$B22)</f>
        <v>2</v>
      </c>
      <c r="C29" s="27" t="str">
        <f>IF([2]Beh60mP!$C22="","",[2]Beh60mP!$C22)</f>
        <v>Marie Alžběta Vandová</v>
      </c>
      <c r="D29" s="28" t="str">
        <f>IF([2]Beh60mP!$C22="","",IF([2]Beh60mP!C22="","",[2]Beh60mP!$D22))</f>
        <v>Staré Město</v>
      </c>
      <c r="E29" s="29">
        <f>IF([2]Beh60mP!$C22="","",[2]Beh60mP!$H22)</f>
        <v>22.71</v>
      </c>
      <c r="F29" s="29">
        <f>IF([2]Beh60mP!$C22="","",[2]Beh60mP!$N22)</f>
        <v>20.22</v>
      </c>
      <c r="G29" s="29"/>
      <c r="H29" s="30">
        <f>IF([2]Beh60mP!$C22="","",[2]Beh60mP!$Q22)</f>
        <v>20.22</v>
      </c>
    </row>
    <row r="30" spans="1:8" x14ac:dyDescent="0.3">
      <c r="A30" s="31">
        <f>IF([2]Beh60mP!$C23="","",[2]Beh60mP!$X23)</f>
        <v>23</v>
      </c>
      <c r="B30" s="32">
        <f>IF([2]Beh60mP!$C23="","",[2]Beh60mP!$B23)</f>
        <v>27</v>
      </c>
      <c r="C30" s="33" t="str">
        <f>IF([2]Beh60mP!$C23="","",[2]Beh60mP!$C23)</f>
        <v>Ermma Krusová</v>
      </c>
      <c r="D30" s="34" t="str">
        <f>IF([2]Beh60mP!$C23="","",IF([2]Beh60mP!C23="","",[2]Beh60mP!$D23))</f>
        <v>Jarcová</v>
      </c>
      <c r="E30" s="35">
        <f>IF([2]Beh60mP!$C23="","",[2]Beh60mP!$H23)</f>
        <v>20.32</v>
      </c>
      <c r="F30" s="35" t="str">
        <f>IF([2]Beh60mP!$C23="","",[2]Beh60mP!$N23)</f>
        <v>DNS</v>
      </c>
      <c r="G30" s="35"/>
      <c r="H30" s="36">
        <f>IF([2]Beh60mP!$C23="","",[2]Beh60mP!$Q23)</f>
        <v>20.32</v>
      </c>
    </row>
    <row r="31" spans="1:8" x14ac:dyDescent="0.3">
      <c r="A31" s="25">
        <f>IF([2]Beh60mP!$C24="","",[2]Beh60mP!$X24)</f>
        <v>24</v>
      </c>
      <c r="B31" s="26">
        <f>IF([2]Beh60mP!$C24="","",[2]Beh60mP!$B24)</f>
        <v>9</v>
      </c>
      <c r="C31" s="27" t="str">
        <f>IF([2]Beh60mP!$C24="","",[2]Beh60mP!$C24)</f>
        <v xml:space="preserve"> Nela Chromková</v>
      </c>
      <c r="D31" s="28" t="str">
        <f>IF([2]Beh60mP!$C24="","",IF([2]Beh60mP!C24="","",[2]Beh60mP!$D24))</f>
        <v>Zádveřice</v>
      </c>
      <c r="E31" s="29">
        <f>IF([2]Beh60mP!$C24="","",[2]Beh60mP!$H24)</f>
        <v>23.99</v>
      </c>
      <c r="F31" s="29">
        <f>IF([2]Beh60mP!$C24="","",[2]Beh60mP!$N24)</f>
        <v>20.65</v>
      </c>
      <c r="G31" s="29"/>
      <c r="H31" s="30">
        <f>IF([2]Beh60mP!$C24="","",[2]Beh60mP!$Q24)</f>
        <v>20.65</v>
      </c>
    </row>
    <row r="32" spans="1:8" x14ac:dyDescent="0.3">
      <c r="A32" s="31">
        <f>IF([2]Beh60mP!$C25="","",[2]Beh60mP!$X25)</f>
        <v>25</v>
      </c>
      <c r="B32" s="32">
        <f>IF([2]Beh60mP!$C25="","",[2]Beh60mP!$B25)</f>
        <v>30</v>
      </c>
      <c r="C32" s="33" t="str">
        <f>IF([2]Beh60mP!$C25="","",[2]Beh60mP!$C25)</f>
        <v>Sofie Bláhová</v>
      </c>
      <c r="D32" s="34" t="str">
        <f>IF([2]Beh60mP!$C25="","",IF([2]Beh60mP!C25="","",[2]Beh60mP!$D25))</f>
        <v>Starý Hrozenkov</v>
      </c>
      <c r="E32" s="35">
        <f>IF([2]Beh60mP!$C25="","",[2]Beh60mP!$H25)</f>
        <v>22.12</v>
      </c>
      <c r="F32" s="35">
        <f>IF([2]Beh60mP!$C25="","",[2]Beh60mP!$N25)</f>
        <v>23.02</v>
      </c>
      <c r="G32" s="35"/>
      <c r="H32" s="36">
        <f>IF([2]Beh60mP!$C25="","",[2]Beh60mP!$Q25)</f>
        <v>22.12</v>
      </c>
    </row>
    <row r="33" spans="1:8" x14ac:dyDescent="0.3">
      <c r="A33" s="25">
        <f>IF([2]Beh60mP!$C26="","",[2]Beh60mP!$X26)</f>
        <v>26</v>
      </c>
      <c r="B33" s="26">
        <f>IF([2]Beh60mP!$C26="","",[2]Beh60mP!$B26)</f>
        <v>22</v>
      </c>
      <c r="C33" s="27" t="str">
        <f>IF([2]Beh60mP!$C26="","",[2]Beh60mP!$C26)</f>
        <v>Marie Kocábová</v>
      </c>
      <c r="D33" s="28" t="str">
        <f>IF([2]Beh60mP!$C26="","",IF([2]Beh60mP!C26="","",[2]Beh60mP!$D26))</f>
        <v>Staré Město</v>
      </c>
      <c r="E33" s="29">
        <f>IF([2]Beh60mP!$C26="","",[2]Beh60mP!$H26)</f>
        <v>22.28</v>
      </c>
      <c r="F33" s="29">
        <f>IF([2]Beh60mP!$C26="","",[2]Beh60mP!$N26)</f>
        <v>22.99</v>
      </c>
      <c r="G33" s="29"/>
      <c r="H33" s="30">
        <f>IF([2]Beh60mP!$C26="","",[2]Beh60mP!$Q26)</f>
        <v>22.28</v>
      </c>
    </row>
    <row r="34" spans="1:8" x14ac:dyDescent="0.3">
      <c r="A34" s="31">
        <f>IF([2]Beh60mP!$C27="","",[2]Beh60mP!$X27)</f>
        <v>27</v>
      </c>
      <c r="B34" s="32">
        <f>IF([2]Beh60mP!$C27="","",[2]Beh60mP!$B27)</f>
        <v>14</v>
      </c>
      <c r="C34" s="33" t="str">
        <f>IF([2]Beh60mP!$C27="","",[2]Beh60mP!$C27)</f>
        <v>Amálie Vandová</v>
      </c>
      <c r="D34" s="34" t="str">
        <f>IF([2]Beh60mP!$C27="","",IF([2]Beh60mP!C27="","",[2]Beh60mP!$D27))</f>
        <v>Staré Město</v>
      </c>
      <c r="E34" s="35">
        <f>IF([2]Beh60mP!$C27="","",[2]Beh60mP!$H27)</f>
        <v>24.16</v>
      </c>
      <c r="F34" s="35">
        <f>IF([2]Beh60mP!$C27="","",[2]Beh60mP!$N27)</f>
        <v>22.54</v>
      </c>
      <c r="G34" s="35"/>
      <c r="H34" s="36">
        <f>IF([2]Beh60mP!$C27="","",[2]Beh60mP!$Q27)</f>
        <v>22.54</v>
      </c>
    </row>
    <row r="35" spans="1:8" x14ac:dyDescent="0.3">
      <c r="A35" s="25">
        <f>IF([2]Beh60mP!$C28="","",[2]Beh60mP!$X28)</f>
        <v>28</v>
      </c>
      <c r="B35" s="26">
        <f>IF([2]Beh60mP!$C28="","",[2]Beh60mP!$B28)</f>
        <v>18</v>
      </c>
      <c r="C35" s="27" t="str">
        <f>IF([2]Beh60mP!$C28="","",[2]Beh60mP!$C28)</f>
        <v>Tereza Procházková</v>
      </c>
      <c r="D35" s="28" t="str">
        <f>IF([2]Beh60mP!$C28="","",IF([2]Beh60mP!C28="","",[2]Beh60mP!$D28))</f>
        <v>Salaš</v>
      </c>
      <c r="E35" s="29">
        <f>IF([2]Beh60mP!$C28="","",[2]Beh60mP!$H28)</f>
        <v>27.94</v>
      </c>
      <c r="F35" s="29">
        <f>IF([2]Beh60mP!$C28="","",[2]Beh60mP!$N28)</f>
        <v>23.32</v>
      </c>
      <c r="G35" s="29"/>
      <c r="H35" s="30">
        <f>IF([2]Beh60mP!$C28="","",[2]Beh60mP!$Q28)</f>
        <v>23.32</v>
      </c>
    </row>
    <row r="36" spans="1:8" x14ac:dyDescent="0.3">
      <c r="A36" s="31">
        <f>IF([2]Beh60mP!$C29="","",[2]Beh60mP!$X29)</f>
        <v>29</v>
      </c>
      <c r="B36" s="32">
        <f>IF([2]Beh60mP!$C29="","",[2]Beh60mP!$B29)</f>
        <v>26</v>
      </c>
      <c r="C36" s="33" t="str">
        <f>IF([2]Beh60mP!$C29="","",[2]Beh60mP!$C29)</f>
        <v>Ema Bočková</v>
      </c>
      <c r="D36" s="34" t="str">
        <f>IF([2]Beh60mP!$C29="","",IF([2]Beh60mP!C29="","",[2]Beh60mP!$D29))</f>
        <v>Ostrožská Nová Ves</v>
      </c>
      <c r="E36" s="35" t="str">
        <f>IF([2]Beh60mP!$C29="","",[2]Beh60mP!$H29)</f>
        <v>DNS</v>
      </c>
      <c r="F36" s="35">
        <f>IF([2]Beh60mP!$C29="","",[2]Beh60mP!$N29)</f>
        <v>30.75</v>
      </c>
      <c r="G36" s="35"/>
      <c r="H36" s="36">
        <f>IF([2]Beh60mP!$C29="","",[2]Beh60mP!$Q29)</f>
        <v>30.75</v>
      </c>
    </row>
  </sheetData>
  <mergeCells count="11">
    <mergeCell ref="H6:H7"/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7412-8382-4CE5-B8EB-75705A46865B}">
  <dimension ref="A1:H33"/>
  <sheetViews>
    <sheetView topLeftCell="A10" workbookViewId="0">
      <selection activeCell="K5" sqref="K5"/>
    </sheetView>
  </sheetViews>
  <sheetFormatPr defaultRowHeight="14.4" x14ac:dyDescent="0.3"/>
  <cols>
    <col min="3" max="3" width="14.6640625" bestFit="1" customWidth="1"/>
    <col min="4" max="4" width="14.44140625" bestFit="1" customWidth="1"/>
  </cols>
  <sheetData>
    <row r="1" spans="1:8" ht="24.6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4.6" x14ac:dyDescent="0.4">
      <c r="A2" s="2"/>
      <c r="B2" s="2"/>
      <c r="C2" s="2"/>
      <c r="D2" s="2"/>
      <c r="E2" s="3"/>
      <c r="F2" s="3"/>
      <c r="G2" s="2"/>
      <c r="H2" s="4"/>
    </row>
    <row r="3" spans="1:8" ht="17.399999999999999" x14ac:dyDescent="0.3">
      <c r="A3" s="5" t="s">
        <v>13</v>
      </c>
      <c r="B3" s="6"/>
      <c r="C3" s="6"/>
      <c r="D3" s="7" t="s">
        <v>14</v>
      </c>
      <c r="E3" s="7"/>
      <c r="F3" s="7"/>
      <c r="G3" s="7"/>
      <c r="H3" s="7"/>
    </row>
    <row r="4" spans="1:8" ht="25.2" thickBot="1" x14ac:dyDescent="0.45">
      <c r="A4" s="2"/>
      <c r="B4" s="2"/>
      <c r="C4" s="2"/>
      <c r="D4" s="2"/>
      <c r="E4" s="3"/>
      <c r="F4" s="3"/>
      <c r="G4" s="2"/>
      <c r="H4" s="4"/>
    </row>
    <row r="5" spans="1:8" ht="25.2" thickBot="1" x14ac:dyDescent="0.45">
      <c r="A5" s="8" t="s">
        <v>59</v>
      </c>
      <c r="B5" s="9"/>
      <c r="C5" s="2"/>
      <c r="D5" s="2"/>
      <c r="E5" s="3"/>
      <c r="F5" s="3"/>
      <c r="G5" s="2"/>
      <c r="H5" s="4"/>
    </row>
    <row r="6" spans="1:8" x14ac:dyDescent="0.3">
      <c r="A6" s="10" t="s">
        <v>4</v>
      </c>
      <c r="B6" s="11" t="s">
        <v>5</v>
      </c>
      <c r="C6" s="12" t="s">
        <v>6</v>
      </c>
      <c r="D6" s="10" t="s">
        <v>7</v>
      </c>
      <c r="E6" s="13" t="s">
        <v>8</v>
      </c>
      <c r="F6" s="13" t="s">
        <v>9</v>
      </c>
      <c r="G6" s="14"/>
      <c r="H6" s="13" t="s">
        <v>10</v>
      </c>
    </row>
    <row r="7" spans="1:8" ht="39.6" customHeight="1" thickBot="1" x14ac:dyDescent="0.35">
      <c r="A7" s="15"/>
      <c r="B7" s="16"/>
      <c r="C7" s="17"/>
      <c r="D7" s="15"/>
      <c r="E7" s="18"/>
      <c r="F7" s="18"/>
      <c r="G7" s="19"/>
      <c r="H7" s="18"/>
    </row>
    <row r="8" spans="1:8" x14ac:dyDescent="0.3">
      <c r="A8" s="20">
        <v>1</v>
      </c>
      <c r="B8" s="21">
        <v>42</v>
      </c>
      <c r="C8" s="22" t="s">
        <v>15</v>
      </c>
      <c r="D8" s="22" t="s">
        <v>16</v>
      </c>
      <c r="E8" s="23">
        <v>14.38</v>
      </c>
      <c r="F8" s="23">
        <v>11.92</v>
      </c>
      <c r="G8" s="23"/>
      <c r="H8" s="24">
        <v>11.92</v>
      </c>
    </row>
    <row r="9" spans="1:8" x14ac:dyDescent="0.3">
      <c r="A9" s="25">
        <v>2</v>
      </c>
      <c r="B9" s="26">
        <v>40</v>
      </c>
      <c r="C9" s="27" t="s">
        <v>17</v>
      </c>
      <c r="D9" s="28" t="s">
        <v>18</v>
      </c>
      <c r="E9" s="29">
        <v>12.96</v>
      </c>
      <c r="F9" s="29">
        <v>12.76</v>
      </c>
      <c r="G9" s="29"/>
      <c r="H9" s="30">
        <v>12.76</v>
      </c>
    </row>
    <row r="10" spans="1:8" x14ac:dyDescent="0.3">
      <c r="A10" s="31">
        <v>3</v>
      </c>
      <c r="B10" s="32">
        <v>46</v>
      </c>
      <c r="C10" s="33" t="s">
        <v>19</v>
      </c>
      <c r="D10" s="34" t="s">
        <v>20</v>
      </c>
      <c r="E10" s="35">
        <v>15.67</v>
      </c>
      <c r="F10" s="35">
        <v>12.91</v>
      </c>
      <c r="G10" s="35"/>
      <c r="H10" s="36">
        <v>12.91</v>
      </c>
    </row>
    <row r="11" spans="1:8" x14ac:dyDescent="0.3">
      <c r="A11" s="25">
        <v>4</v>
      </c>
      <c r="B11" s="26">
        <v>54</v>
      </c>
      <c r="C11" s="27" t="s">
        <v>21</v>
      </c>
      <c r="D11" s="28" t="s">
        <v>20</v>
      </c>
      <c r="E11" s="29">
        <v>14.14</v>
      </c>
      <c r="F11" s="29">
        <v>13.2</v>
      </c>
      <c r="G11" s="29"/>
      <c r="H11" s="30">
        <v>13.2</v>
      </c>
    </row>
    <row r="12" spans="1:8" x14ac:dyDescent="0.3">
      <c r="A12" s="31">
        <v>5</v>
      </c>
      <c r="B12" s="32">
        <v>43</v>
      </c>
      <c r="C12" s="33" t="s">
        <v>22</v>
      </c>
      <c r="D12" s="34" t="s">
        <v>23</v>
      </c>
      <c r="E12" s="35">
        <v>13.35</v>
      </c>
      <c r="F12" s="35">
        <v>14.36</v>
      </c>
      <c r="G12" s="35"/>
      <c r="H12" s="36">
        <v>13.35</v>
      </c>
    </row>
    <row r="13" spans="1:8" x14ac:dyDescent="0.3">
      <c r="A13" s="25">
        <v>6</v>
      </c>
      <c r="B13" s="26">
        <v>61</v>
      </c>
      <c r="C13" s="27" t="s">
        <v>24</v>
      </c>
      <c r="D13" s="28" t="s">
        <v>25</v>
      </c>
      <c r="E13" s="29">
        <v>17.23</v>
      </c>
      <c r="F13" s="29">
        <v>13.35</v>
      </c>
      <c r="G13" s="29"/>
      <c r="H13" s="30">
        <v>13.35</v>
      </c>
    </row>
    <row r="14" spans="1:8" x14ac:dyDescent="0.3">
      <c r="A14" s="31">
        <v>7</v>
      </c>
      <c r="B14" s="32">
        <v>45</v>
      </c>
      <c r="C14" s="33" t="s">
        <v>26</v>
      </c>
      <c r="D14" s="34" t="s">
        <v>27</v>
      </c>
      <c r="E14" s="35">
        <v>13.66</v>
      </c>
      <c r="F14" s="35">
        <v>15.12</v>
      </c>
      <c r="G14" s="35"/>
      <c r="H14" s="36">
        <v>13.66</v>
      </c>
    </row>
    <row r="15" spans="1:8" x14ac:dyDescent="0.3">
      <c r="A15" s="25">
        <v>8</v>
      </c>
      <c r="B15" s="26">
        <v>63</v>
      </c>
      <c r="C15" s="27" t="s">
        <v>28</v>
      </c>
      <c r="D15" s="28" t="s">
        <v>20</v>
      </c>
      <c r="E15" s="29">
        <v>14.53</v>
      </c>
      <c r="F15" s="29">
        <v>13.81</v>
      </c>
      <c r="G15" s="29"/>
      <c r="H15" s="30">
        <v>13.81</v>
      </c>
    </row>
    <row r="16" spans="1:8" x14ac:dyDescent="0.3">
      <c r="A16" s="31">
        <v>9</v>
      </c>
      <c r="B16" s="32">
        <v>65</v>
      </c>
      <c r="C16" s="33" t="s">
        <v>29</v>
      </c>
      <c r="D16" s="34" t="s">
        <v>30</v>
      </c>
      <c r="E16" s="35">
        <v>17.57</v>
      </c>
      <c r="F16" s="35">
        <v>14.05</v>
      </c>
      <c r="G16" s="35"/>
      <c r="H16" s="36">
        <v>14.05</v>
      </c>
    </row>
    <row r="17" spans="1:8" x14ac:dyDescent="0.3">
      <c r="A17" s="25">
        <v>10</v>
      </c>
      <c r="B17" s="26">
        <v>58</v>
      </c>
      <c r="C17" s="27" t="s">
        <v>31</v>
      </c>
      <c r="D17" s="28" t="s">
        <v>32</v>
      </c>
      <c r="E17" s="29">
        <v>18.14</v>
      </c>
      <c r="F17" s="29">
        <v>14.32</v>
      </c>
      <c r="G17" s="29"/>
      <c r="H17" s="30">
        <v>14.32</v>
      </c>
    </row>
    <row r="18" spans="1:8" x14ac:dyDescent="0.3">
      <c r="A18" s="31">
        <v>11</v>
      </c>
      <c r="B18" s="32">
        <v>41</v>
      </c>
      <c r="C18" s="33" t="s">
        <v>33</v>
      </c>
      <c r="D18" s="34" t="s">
        <v>34</v>
      </c>
      <c r="E18" s="35" t="s">
        <v>35</v>
      </c>
      <c r="F18" s="35">
        <v>14.81</v>
      </c>
      <c r="G18" s="35"/>
      <c r="H18" s="36">
        <v>14.81</v>
      </c>
    </row>
    <row r="19" spans="1:8" x14ac:dyDescent="0.3">
      <c r="A19" s="25">
        <v>12</v>
      </c>
      <c r="B19" s="26">
        <v>49</v>
      </c>
      <c r="C19" s="27" t="s">
        <v>36</v>
      </c>
      <c r="D19" s="28" t="s">
        <v>37</v>
      </c>
      <c r="E19" s="29">
        <v>14.85</v>
      </c>
      <c r="F19" s="29" t="s">
        <v>35</v>
      </c>
      <c r="G19" s="29"/>
      <c r="H19" s="30">
        <v>14.85</v>
      </c>
    </row>
    <row r="20" spans="1:8" x14ac:dyDescent="0.3">
      <c r="A20" s="31">
        <v>13</v>
      </c>
      <c r="B20" s="32">
        <v>50</v>
      </c>
      <c r="C20" s="33" t="s">
        <v>38</v>
      </c>
      <c r="D20" s="34" t="s">
        <v>25</v>
      </c>
      <c r="E20" s="35">
        <v>15.05</v>
      </c>
      <c r="F20" s="35">
        <v>15.82</v>
      </c>
      <c r="G20" s="35"/>
      <c r="H20" s="36">
        <v>15.05</v>
      </c>
    </row>
    <row r="21" spans="1:8" x14ac:dyDescent="0.3">
      <c r="A21" s="25">
        <v>14</v>
      </c>
      <c r="B21" s="26">
        <v>60</v>
      </c>
      <c r="C21" s="27" t="s">
        <v>39</v>
      </c>
      <c r="D21" s="28" t="s">
        <v>27</v>
      </c>
      <c r="E21" s="29">
        <v>15.27</v>
      </c>
      <c r="F21" s="29">
        <v>16.91</v>
      </c>
      <c r="G21" s="29"/>
      <c r="H21" s="30">
        <v>15.27</v>
      </c>
    </row>
    <row r="22" spans="1:8" x14ac:dyDescent="0.3">
      <c r="A22" s="31">
        <v>15</v>
      </c>
      <c r="B22" s="32">
        <v>57</v>
      </c>
      <c r="C22" s="33" t="s">
        <v>40</v>
      </c>
      <c r="D22" s="34" t="s">
        <v>37</v>
      </c>
      <c r="E22" s="35">
        <v>15.65</v>
      </c>
      <c r="F22" s="35">
        <v>15.32</v>
      </c>
      <c r="G22" s="35"/>
      <c r="H22" s="36">
        <v>15.32</v>
      </c>
    </row>
    <row r="23" spans="1:8" x14ac:dyDescent="0.3">
      <c r="A23" s="25">
        <v>16</v>
      </c>
      <c r="B23" s="26">
        <v>52</v>
      </c>
      <c r="C23" s="27" t="s">
        <v>41</v>
      </c>
      <c r="D23" s="28" t="s">
        <v>42</v>
      </c>
      <c r="E23" s="29">
        <v>16.14</v>
      </c>
      <c r="F23" s="29">
        <v>15.52</v>
      </c>
      <c r="G23" s="29"/>
      <c r="H23" s="30">
        <v>15.52</v>
      </c>
    </row>
    <row r="24" spans="1:8" x14ac:dyDescent="0.3">
      <c r="A24" s="31">
        <v>17</v>
      </c>
      <c r="B24" s="32">
        <v>62</v>
      </c>
      <c r="C24" s="33" t="s">
        <v>43</v>
      </c>
      <c r="D24" s="34" t="s">
        <v>27</v>
      </c>
      <c r="E24" s="35">
        <v>22.61</v>
      </c>
      <c r="F24" s="35">
        <v>15.52</v>
      </c>
      <c r="G24" s="35"/>
      <c r="H24" s="36">
        <v>15.52</v>
      </c>
    </row>
    <row r="25" spans="1:8" x14ac:dyDescent="0.3">
      <c r="A25" s="25">
        <v>18</v>
      </c>
      <c r="B25" s="26">
        <v>53</v>
      </c>
      <c r="C25" s="27" t="s">
        <v>44</v>
      </c>
      <c r="D25" s="28" t="s">
        <v>34</v>
      </c>
      <c r="E25" s="29">
        <v>15.58</v>
      </c>
      <c r="F25" s="29">
        <v>19.68</v>
      </c>
      <c r="G25" s="29"/>
      <c r="H25" s="30">
        <v>15.58</v>
      </c>
    </row>
    <row r="26" spans="1:8" x14ac:dyDescent="0.3">
      <c r="A26" s="31">
        <v>19</v>
      </c>
      <c r="B26" s="32">
        <v>48</v>
      </c>
      <c r="C26" s="33" t="s">
        <v>45</v>
      </c>
      <c r="D26" s="34" t="s">
        <v>46</v>
      </c>
      <c r="E26" s="35">
        <v>16.309999999999999</v>
      </c>
      <c r="F26" s="35">
        <v>15.63</v>
      </c>
      <c r="G26" s="35"/>
      <c r="H26" s="36">
        <v>15.63</v>
      </c>
    </row>
    <row r="27" spans="1:8" x14ac:dyDescent="0.3">
      <c r="A27" s="25">
        <v>20</v>
      </c>
      <c r="B27" s="26">
        <v>51</v>
      </c>
      <c r="C27" s="27" t="s">
        <v>47</v>
      </c>
      <c r="D27" s="28" t="s">
        <v>48</v>
      </c>
      <c r="E27" s="29">
        <v>15.88</v>
      </c>
      <c r="F27" s="29" t="s">
        <v>35</v>
      </c>
      <c r="G27" s="29"/>
      <c r="H27" s="30">
        <v>15.88</v>
      </c>
    </row>
    <row r="28" spans="1:8" x14ac:dyDescent="0.3">
      <c r="A28" s="31">
        <v>21</v>
      </c>
      <c r="B28" s="32">
        <v>47</v>
      </c>
      <c r="C28" s="33" t="s">
        <v>49</v>
      </c>
      <c r="D28" s="34" t="s">
        <v>50</v>
      </c>
      <c r="E28" s="35">
        <v>16.100000000000001</v>
      </c>
      <c r="F28" s="35">
        <v>15.97</v>
      </c>
      <c r="G28" s="35"/>
      <c r="H28" s="36">
        <v>15.97</v>
      </c>
    </row>
    <row r="29" spans="1:8" x14ac:dyDescent="0.3">
      <c r="A29" s="25">
        <v>22</v>
      </c>
      <c r="B29" s="26">
        <v>67</v>
      </c>
      <c r="C29" s="27" t="s">
        <v>51</v>
      </c>
      <c r="D29" s="28" t="s">
        <v>52</v>
      </c>
      <c r="E29" s="29">
        <v>16.579999999999998</v>
      </c>
      <c r="F29" s="29">
        <v>19.7</v>
      </c>
      <c r="G29" s="29"/>
      <c r="H29" s="30">
        <v>16.579999999999998</v>
      </c>
    </row>
    <row r="30" spans="1:8" x14ac:dyDescent="0.3">
      <c r="A30" s="31">
        <v>23</v>
      </c>
      <c r="B30" s="32">
        <v>59</v>
      </c>
      <c r="C30" s="33" t="s">
        <v>53</v>
      </c>
      <c r="D30" s="34" t="s">
        <v>54</v>
      </c>
      <c r="E30" s="35">
        <v>16.71</v>
      </c>
      <c r="F30" s="35">
        <v>16.95</v>
      </c>
      <c r="G30" s="35"/>
      <c r="H30" s="36">
        <v>16.71</v>
      </c>
    </row>
    <row r="31" spans="1:8" x14ac:dyDescent="0.3">
      <c r="A31" s="25">
        <v>24</v>
      </c>
      <c r="B31" s="26">
        <v>44</v>
      </c>
      <c r="C31" s="27" t="s">
        <v>55</v>
      </c>
      <c r="D31" s="28" t="s">
        <v>56</v>
      </c>
      <c r="E31" s="29">
        <v>21.95</v>
      </c>
      <c r="F31" s="29">
        <v>16.89</v>
      </c>
      <c r="G31" s="29"/>
      <c r="H31" s="30">
        <v>16.89</v>
      </c>
    </row>
    <row r="32" spans="1:8" x14ac:dyDescent="0.3">
      <c r="A32" s="31">
        <v>25</v>
      </c>
      <c r="B32" s="32">
        <v>66</v>
      </c>
      <c r="C32" s="33" t="s">
        <v>57</v>
      </c>
      <c r="D32" s="34" t="s">
        <v>48</v>
      </c>
      <c r="E32" s="35">
        <v>17.09</v>
      </c>
      <c r="F32" s="35">
        <v>17.16</v>
      </c>
      <c r="G32" s="35"/>
      <c r="H32" s="36">
        <v>17.09</v>
      </c>
    </row>
    <row r="33" spans="1:8" x14ac:dyDescent="0.3">
      <c r="A33" s="25">
        <v>26</v>
      </c>
      <c r="B33" s="26">
        <v>64</v>
      </c>
      <c r="C33" s="27" t="s">
        <v>58</v>
      </c>
      <c r="D33" s="28" t="s">
        <v>37</v>
      </c>
      <c r="E33" s="29">
        <v>17.600000000000001</v>
      </c>
      <c r="F33" s="29">
        <v>21.24</v>
      </c>
      <c r="G33" s="29"/>
      <c r="H33" s="30">
        <v>17.600000000000001</v>
      </c>
    </row>
  </sheetData>
  <mergeCells count="11">
    <mergeCell ref="H6:H7"/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FDD1-AB12-4E12-A1C9-05639981DAD4}">
  <dimension ref="A1:H37"/>
  <sheetViews>
    <sheetView workbookViewId="0">
      <selection activeCell="M9" sqref="M9"/>
    </sheetView>
  </sheetViews>
  <sheetFormatPr defaultRowHeight="14.4" x14ac:dyDescent="0.3"/>
  <cols>
    <col min="3" max="3" width="19.44140625" bestFit="1" customWidth="1"/>
    <col min="4" max="4" width="15.33203125" bestFit="1" customWidth="1"/>
  </cols>
  <sheetData>
    <row r="1" spans="1:8" ht="24.6" x14ac:dyDescent="0.4">
      <c r="A1" s="1" t="s">
        <v>0</v>
      </c>
      <c r="B1" s="1"/>
      <c r="C1" s="1"/>
      <c r="D1" s="1"/>
      <c r="E1" s="1"/>
      <c r="F1" s="1"/>
      <c r="G1" s="1"/>
      <c r="H1" s="1"/>
    </row>
    <row r="2" spans="1:8" ht="24.6" x14ac:dyDescent="0.4">
      <c r="A2" s="2"/>
      <c r="B2" s="2"/>
      <c r="C2" s="2"/>
      <c r="D2" s="2"/>
      <c r="E2" s="3"/>
      <c r="F2" s="3"/>
      <c r="G2" s="2"/>
      <c r="H2" s="4"/>
    </row>
    <row r="3" spans="1:8" ht="17.399999999999999" x14ac:dyDescent="0.3">
      <c r="A3" s="5" t="s">
        <v>13</v>
      </c>
      <c r="B3" s="6"/>
      <c r="C3" s="6"/>
      <c r="D3" s="7" t="s">
        <v>2</v>
      </c>
      <c r="E3" s="7"/>
      <c r="F3" s="7"/>
      <c r="G3" s="7"/>
      <c r="H3" s="7"/>
    </row>
    <row r="4" spans="1:8" ht="25.2" thickBot="1" x14ac:dyDescent="0.45">
      <c r="A4" s="2"/>
      <c r="B4" s="2"/>
      <c r="C4" s="2"/>
      <c r="D4" s="2"/>
      <c r="E4" s="3"/>
      <c r="F4" s="3"/>
      <c r="G4" s="2"/>
      <c r="H4" s="4"/>
    </row>
    <row r="5" spans="1:8" ht="25.2" thickBot="1" x14ac:dyDescent="0.45">
      <c r="A5" s="8" t="s">
        <v>60</v>
      </c>
      <c r="B5" s="9"/>
      <c r="C5" s="2"/>
      <c r="D5" s="2"/>
      <c r="E5" s="3"/>
      <c r="F5" s="3"/>
      <c r="G5" s="2"/>
      <c r="H5" s="4"/>
    </row>
    <row r="6" spans="1:8" x14ac:dyDescent="0.3">
      <c r="A6" s="10" t="s">
        <v>4</v>
      </c>
      <c r="B6" s="11" t="s">
        <v>5</v>
      </c>
      <c r="C6" s="12" t="s">
        <v>6</v>
      </c>
      <c r="D6" s="10" t="s">
        <v>7</v>
      </c>
      <c r="E6" s="13" t="s">
        <v>8</v>
      </c>
      <c r="F6" s="13" t="s">
        <v>9</v>
      </c>
      <c r="G6" s="14"/>
      <c r="H6" s="13" t="s">
        <v>10</v>
      </c>
    </row>
    <row r="7" spans="1:8" ht="28.2" customHeight="1" thickBot="1" x14ac:dyDescent="0.35">
      <c r="A7" s="15"/>
      <c r="B7" s="16"/>
      <c r="C7" s="17"/>
      <c r="D7" s="15"/>
      <c r="E7" s="18"/>
      <c r="F7" s="18"/>
      <c r="G7" s="19"/>
      <c r="H7" s="18"/>
    </row>
    <row r="8" spans="1:8" x14ac:dyDescent="0.3">
      <c r="A8" s="20">
        <f>IF([4]Beh60mP!$C1="","",[4]Beh60mP!$X1)</f>
        <v>1</v>
      </c>
      <c r="B8" s="21">
        <f>IF([4]Beh60mP!$C1="","",[4]Beh60mP!$B1)</f>
        <v>46</v>
      </c>
      <c r="C8" s="22" t="str">
        <f>IF([4]Beh60mP!$C1="","",[4]Beh60mP!$C1)</f>
        <v>Barbora Bajzová</v>
      </c>
      <c r="D8" s="22" t="str">
        <f>IF([4]Beh60mP!$C1="","",IF([4]Beh60mP!C1="","",[4]Beh60mP!$D1))</f>
        <v>Valašská Polanka</v>
      </c>
      <c r="E8" s="23">
        <f>IF([4]Beh60mP!$C1="","",[4]Beh60mP!$H1)</f>
        <v>11.93</v>
      </c>
      <c r="F8" s="23">
        <f>IF([4]Beh60mP!$C1="","",[4]Beh60mP!$N1)</f>
        <v>12.37</v>
      </c>
      <c r="G8" s="23"/>
      <c r="H8" s="24">
        <f>IF([4]Beh60mP!$C1="","",[4]Beh60mP!$Q1)</f>
        <v>11.93</v>
      </c>
    </row>
    <row r="9" spans="1:8" x14ac:dyDescent="0.3">
      <c r="A9" s="25">
        <f>IF([4]Beh60mP!$C2="","",[4]Beh60mP!$X2)</f>
        <v>2</v>
      </c>
      <c r="B9" s="26">
        <f>IF([4]Beh60mP!$C2="","",[4]Beh60mP!$B2)</f>
        <v>42</v>
      </c>
      <c r="C9" s="27" t="str">
        <f>IF([4]Beh60mP!$C2="","",[4]Beh60mP!$C2)</f>
        <v>Barbora Adamcová</v>
      </c>
      <c r="D9" s="28" t="str">
        <f>IF([4]Beh60mP!$C2="","",IF([4]Beh60mP!C2="","",[4]Beh60mP!$D2))</f>
        <v>Hutisko Solanec</v>
      </c>
      <c r="E9" s="29">
        <f>IF([4]Beh60mP!$C2="","",[4]Beh60mP!$H2)</f>
        <v>12.34</v>
      </c>
      <c r="F9" s="29">
        <f>IF([4]Beh60mP!$C2="","",[4]Beh60mP!$N2)</f>
        <v>12.03</v>
      </c>
      <c r="G9" s="29"/>
      <c r="H9" s="30">
        <f>IF([4]Beh60mP!$C2="","",[4]Beh60mP!$Q2)</f>
        <v>12.03</v>
      </c>
    </row>
    <row r="10" spans="1:8" x14ac:dyDescent="0.3">
      <c r="A10" s="31">
        <f>IF([4]Beh60mP!$C3="","",[4]Beh60mP!$X3)</f>
        <v>3</v>
      </c>
      <c r="B10" s="32">
        <f>IF([4]Beh60mP!$C3="","",[4]Beh60mP!$B3)</f>
        <v>40</v>
      </c>
      <c r="C10" s="33" t="str">
        <f>IF([4]Beh60mP!$C3="","",[4]Beh60mP!$C3)</f>
        <v>Anna Karpielová</v>
      </c>
      <c r="D10" s="34" t="str">
        <f>IF([4]Beh60mP!$C3="","",IF([4]Beh60mP!C3="","",[4]Beh60mP!$D3))</f>
        <v>Újezd</v>
      </c>
      <c r="E10" s="35">
        <f>IF([4]Beh60mP!$C3="","",[4]Beh60mP!$H3)</f>
        <v>25.22</v>
      </c>
      <c r="F10" s="35">
        <f>IF([4]Beh60mP!$C3="","",[4]Beh60mP!$N3)</f>
        <v>12.21</v>
      </c>
      <c r="G10" s="35"/>
      <c r="H10" s="36">
        <f>IF([4]Beh60mP!$C3="","",[4]Beh60mP!$Q3)</f>
        <v>12.21</v>
      </c>
    </row>
    <row r="11" spans="1:8" x14ac:dyDescent="0.3">
      <c r="A11" s="25">
        <f>IF([4]Beh60mP!$C4="","",[4]Beh60mP!$X4)</f>
        <v>4</v>
      </c>
      <c r="B11" s="26">
        <f>IF([4]Beh60mP!$C4="","",[4]Beh60mP!$B4)</f>
        <v>50</v>
      </c>
      <c r="C11" s="27" t="str">
        <f>IF([4]Beh60mP!$C4="","",[4]Beh60mP!$C4)</f>
        <v>Julie Kolečková</v>
      </c>
      <c r="D11" s="28" t="str">
        <f>IF([4]Beh60mP!$C4="","",IF([4]Beh60mP!C4="","",[4]Beh60mP!$D4))</f>
        <v>Hutisko Solanec</v>
      </c>
      <c r="E11" s="29">
        <f>IF([4]Beh60mP!$C4="","",[4]Beh60mP!$H4)</f>
        <v>12.36</v>
      </c>
      <c r="F11" s="29">
        <f>IF([4]Beh60mP!$C4="","",[4]Beh60mP!$N4)</f>
        <v>12.3</v>
      </c>
      <c r="G11" s="29"/>
      <c r="H11" s="30">
        <f>IF([4]Beh60mP!$C4="","",[4]Beh60mP!$Q4)</f>
        <v>12.3</v>
      </c>
    </row>
    <row r="12" spans="1:8" x14ac:dyDescent="0.3">
      <c r="A12" s="31">
        <f>IF([4]Beh60mP!$C5="","",[4]Beh60mP!$X5)</f>
        <v>5</v>
      </c>
      <c r="B12" s="32">
        <f>IF([4]Beh60mP!$C5="","",[4]Beh60mP!$B5)</f>
        <v>54</v>
      </c>
      <c r="C12" s="33" t="str">
        <f>IF([4]Beh60mP!$C5="","",[4]Beh60mP!$C5)</f>
        <v>Tereza Mikulíková</v>
      </c>
      <c r="D12" s="34" t="str">
        <f>IF([4]Beh60mP!$C5="","",IF([4]Beh60mP!C5="","",[4]Beh60mP!$D5))</f>
        <v>Valašská Polanka</v>
      </c>
      <c r="E12" s="35">
        <f>IF([4]Beh60mP!$C5="","",[4]Beh60mP!$H5)</f>
        <v>12.32</v>
      </c>
      <c r="F12" s="35">
        <f>IF([4]Beh60mP!$C5="","",[4]Beh60mP!$N5)</f>
        <v>12.66</v>
      </c>
      <c r="G12" s="35"/>
      <c r="H12" s="36">
        <f>IF([4]Beh60mP!$C5="","",[4]Beh60mP!$Q5)</f>
        <v>12.32</v>
      </c>
    </row>
    <row r="13" spans="1:8" x14ac:dyDescent="0.3">
      <c r="A13" s="25">
        <f>IF([4]Beh60mP!$C6="","",[4]Beh60mP!$X6)</f>
        <v>6</v>
      </c>
      <c r="B13" s="26">
        <f>IF([4]Beh60mP!$C6="","",[4]Beh60mP!$B6)</f>
        <v>58</v>
      </c>
      <c r="C13" s="27" t="str">
        <f>IF([4]Beh60mP!$C6="","",[4]Beh60mP!$C6)</f>
        <v>Tereza Krampotová</v>
      </c>
      <c r="D13" s="28" t="str">
        <f>IF([4]Beh60mP!$C6="","",IF([4]Beh60mP!C6="","",[4]Beh60mP!$D6))</f>
        <v>Semetín</v>
      </c>
      <c r="E13" s="29">
        <f>IF([4]Beh60mP!$C6="","",[4]Beh60mP!$H6)</f>
        <v>12.4</v>
      </c>
      <c r="F13" s="29">
        <f>IF([4]Beh60mP!$C6="","",[4]Beh60mP!$N6)</f>
        <v>15.45</v>
      </c>
      <c r="G13" s="29"/>
      <c r="H13" s="30">
        <f>IF([4]Beh60mP!$C6="","",[4]Beh60mP!$Q6)</f>
        <v>12.4</v>
      </c>
    </row>
    <row r="14" spans="1:8" x14ac:dyDescent="0.3">
      <c r="A14" s="31">
        <f>IF([4]Beh60mP!$C7="","",[4]Beh60mP!$X7)</f>
        <v>7</v>
      </c>
      <c r="B14" s="32">
        <f>IF([4]Beh60mP!$C7="","",[4]Beh60mP!$B7)</f>
        <v>66</v>
      </c>
      <c r="C14" s="33" t="str">
        <f>IF([4]Beh60mP!$C7="","",[4]Beh60mP!$C7)</f>
        <v>Nela Pavlíková</v>
      </c>
      <c r="D14" s="34" t="str">
        <f>IF([4]Beh60mP!$C7="","",IF([4]Beh60mP!C7="","",[4]Beh60mP!$D7))</f>
        <v>Hovězí</v>
      </c>
      <c r="E14" s="35">
        <f>IF([4]Beh60mP!$C7="","",[4]Beh60mP!$H7)</f>
        <v>12.44</v>
      </c>
      <c r="F14" s="35">
        <f>IF([4]Beh60mP!$C7="","",[4]Beh60mP!$N7)</f>
        <v>17.690000000000001</v>
      </c>
      <c r="G14" s="35"/>
      <c r="H14" s="36">
        <f>IF([4]Beh60mP!$C7="","",[4]Beh60mP!$Q7)</f>
        <v>12.44</v>
      </c>
    </row>
    <row r="15" spans="1:8" x14ac:dyDescent="0.3">
      <c r="A15" s="25">
        <f>IF([4]Beh60mP!$C8="","",[4]Beh60mP!$X8)</f>
        <v>8</v>
      </c>
      <c r="B15" s="26">
        <f>IF([4]Beh60mP!$C8="","",[4]Beh60mP!$B8)</f>
        <v>52</v>
      </c>
      <c r="C15" s="27" t="str">
        <f>IF([4]Beh60mP!$C8="","",[4]Beh60mP!$C8)</f>
        <v>Simona Fojtíková</v>
      </c>
      <c r="D15" s="28" t="str">
        <f>IF([4]Beh60mP!$C8="","",IF([4]Beh60mP!C8="","",[4]Beh60mP!$D8))</f>
        <v>Nedašov</v>
      </c>
      <c r="E15" s="29">
        <f>IF([4]Beh60mP!$C8="","",[4]Beh60mP!$H8)</f>
        <v>12.5</v>
      </c>
      <c r="F15" s="29">
        <f>IF([4]Beh60mP!$C8="","",[4]Beh60mP!$N8)</f>
        <v>15.56</v>
      </c>
      <c r="G15" s="29"/>
      <c r="H15" s="30">
        <f>IF([4]Beh60mP!$C8="","",[4]Beh60mP!$Q8)</f>
        <v>12.5</v>
      </c>
    </row>
    <row r="16" spans="1:8" x14ac:dyDescent="0.3">
      <c r="A16" s="31">
        <f>IF([4]Beh60mP!$C9="","",[4]Beh60mP!$X9)</f>
        <v>9</v>
      </c>
      <c r="B16" s="32">
        <f>IF([4]Beh60mP!$C9="","",[4]Beh60mP!$B9)</f>
        <v>51</v>
      </c>
      <c r="C16" s="33" t="str">
        <f>IF([4]Beh60mP!$C9="","",[4]Beh60mP!$C9)</f>
        <v>Kristýna Počarovská</v>
      </c>
      <c r="D16" s="34" t="str">
        <f>IF([4]Beh60mP!$C9="","",IF([4]Beh60mP!C9="","",[4]Beh60mP!$D9))</f>
        <v>Rychlov</v>
      </c>
      <c r="E16" s="35">
        <f>IF([4]Beh60mP!$C9="","",[4]Beh60mP!$H9)</f>
        <v>13.39</v>
      </c>
      <c r="F16" s="35">
        <f>IF([4]Beh60mP!$C9="","",[4]Beh60mP!$N9)</f>
        <v>12.92</v>
      </c>
      <c r="G16" s="35"/>
      <c r="H16" s="36">
        <f>IF([4]Beh60mP!$C9="","",[4]Beh60mP!$Q9)</f>
        <v>12.92</v>
      </c>
    </row>
    <row r="17" spans="1:8" x14ac:dyDescent="0.3">
      <c r="A17" s="25">
        <f>IF([4]Beh60mP!$C10="","",[4]Beh60mP!$X10)</f>
        <v>10</v>
      </c>
      <c r="B17" s="26">
        <f>IF([4]Beh60mP!$C10="","",[4]Beh60mP!$B10)</f>
        <v>47</v>
      </c>
      <c r="C17" s="27" t="str">
        <f>IF([4]Beh60mP!$C10="","",[4]Beh60mP!$C10)</f>
        <v>Anna Závorková</v>
      </c>
      <c r="D17" s="28" t="str">
        <f>IF([4]Beh60mP!$C10="","",IF([4]Beh60mP!C10="","",[4]Beh60mP!$D10))</f>
        <v>Rychlov</v>
      </c>
      <c r="E17" s="29">
        <f>IF([4]Beh60mP!$C10="","",[4]Beh60mP!$H10)</f>
        <v>13.02</v>
      </c>
      <c r="F17" s="29">
        <f>IF([4]Beh60mP!$C10="","",[4]Beh60mP!$N10)</f>
        <v>13.08</v>
      </c>
      <c r="G17" s="29"/>
      <c r="H17" s="30">
        <f>IF([4]Beh60mP!$C10="","",[4]Beh60mP!$Q10)</f>
        <v>13.02</v>
      </c>
    </row>
    <row r="18" spans="1:8" x14ac:dyDescent="0.3">
      <c r="A18" s="31">
        <f>IF([4]Beh60mP!$C11="","",[4]Beh60mP!$X11)</f>
        <v>11</v>
      </c>
      <c r="B18" s="32">
        <f>IF([4]Beh60mP!$C11="","",[4]Beh60mP!$B11)</f>
        <v>64</v>
      </c>
      <c r="C18" s="33" t="str">
        <f>IF([4]Beh60mP!$C11="","",[4]Beh60mP!$C11)</f>
        <v>Kateřina Majerová</v>
      </c>
      <c r="D18" s="34" t="str">
        <f>IF([4]Beh60mP!$C11="","",IF([4]Beh60mP!C11="","",[4]Beh60mP!$D11))</f>
        <v>Šarovy</v>
      </c>
      <c r="E18" s="35">
        <f>IF([4]Beh60mP!$C11="","",[4]Beh60mP!$H11)</f>
        <v>14.19</v>
      </c>
      <c r="F18" s="35">
        <f>IF([4]Beh60mP!$C11="","",[4]Beh60mP!$N11)</f>
        <v>13.06</v>
      </c>
      <c r="G18" s="35"/>
      <c r="H18" s="36">
        <f>IF([4]Beh60mP!$C11="","",[4]Beh60mP!$Q11)</f>
        <v>13.06</v>
      </c>
    </row>
    <row r="19" spans="1:8" x14ac:dyDescent="0.3">
      <c r="A19" s="25">
        <f>IF([4]Beh60mP!$C12="","",[4]Beh60mP!$X12)</f>
        <v>12</v>
      </c>
      <c r="B19" s="26">
        <f>IF([4]Beh60mP!$C12="","",[4]Beh60mP!$B12)</f>
        <v>48</v>
      </c>
      <c r="C19" s="27" t="str">
        <f>IF([4]Beh60mP!$C12="","",[4]Beh60mP!$C12)</f>
        <v>Barbora Trčková</v>
      </c>
      <c r="D19" s="28" t="str">
        <f>IF([4]Beh60mP!$C12="","",IF([4]Beh60mP!C12="","",[4]Beh60mP!$D12))</f>
        <v>Újezd</v>
      </c>
      <c r="E19" s="29">
        <f>IF([4]Beh60mP!$C12="","",[4]Beh60mP!$H12)</f>
        <v>13.32</v>
      </c>
      <c r="F19" s="29">
        <f>IF([4]Beh60mP!$C12="","",[4]Beh60mP!$N12)</f>
        <v>13.1</v>
      </c>
      <c r="G19" s="29"/>
      <c r="H19" s="30">
        <f>IF([4]Beh60mP!$C12="","",[4]Beh60mP!$Q12)</f>
        <v>13.1</v>
      </c>
    </row>
    <row r="20" spans="1:8" x14ac:dyDescent="0.3">
      <c r="A20" s="31">
        <f>IF([4]Beh60mP!$C13="","",[4]Beh60mP!$X13)</f>
        <v>13</v>
      </c>
      <c r="B20" s="32">
        <f>IF([4]Beh60mP!$C13="","",[4]Beh60mP!$B13)</f>
        <v>67</v>
      </c>
      <c r="C20" s="33" t="str">
        <f>IF([4]Beh60mP!$C13="","",[4]Beh60mP!$C13)</f>
        <v>Vanessa Hradilová</v>
      </c>
      <c r="D20" s="34" t="str">
        <f>IF([4]Beh60mP!$C13="","",IF([4]Beh60mP!C13="","",[4]Beh60mP!$D13))</f>
        <v>Rychlov</v>
      </c>
      <c r="E20" s="35">
        <f>IF([4]Beh60mP!$C13="","",[4]Beh60mP!$H13)</f>
        <v>13.66</v>
      </c>
      <c r="F20" s="35">
        <f>IF([4]Beh60mP!$C13="","",[4]Beh60mP!$N13)</f>
        <v>13.14</v>
      </c>
      <c r="G20" s="35"/>
      <c r="H20" s="36">
        <f>IF([4]Beh60mP!$C13="","",[4]Beh60mP!$Q13)</f>
        <v>13.14</v>
      </c>
    </row>
    <row r="21" spans="1:8" x14ac:dyDescent="0.3">
      <c r="A21" s="25">
        <f>IF([4]Beh60mP!$C14="","",[4]Beh60mP!$X14)</f>
        <v>14</v>
      </c>
      <c r="B21" s="26">
        <f>IF([4]Beh60mP!$C14="","",[4]Beh60mP!$B14)</f>
        <v>70</v>
      </c>
      <c r="C21" s="27" t="str">
        <f>IF([4]Beh60mP!$C14="","",[4]Beh60mP!$C14)</f>
        <v>Elena Orságová</v>
      </c>
      <c r="D21" s="28" t="str">
        <f>IF([4]Beh60mP!$C14="","",IF([4]Beh60mP!C14="","",[4]Beh60mP!$D14))</f>
        <v>Hutisko Solanec</v>
      </c>
      <c r="E21" s="29">
        <f>IF([4]Beh60mP!$C14="","",[4]Beh60mP!$H14)</f>
        <v>13.34</v>
      </c>
      <c r="F21" s="29">
        <f>IF([4]Beh60mP!$C14="","",[4]Beh60mP!$N14)</f>
        <v>13.23</v>
      </c>
      <c r="G21" s="29"/>
      <c r="H21" s="30">
        <f>IF([4]Beh60mP!$C14="","",[4]Beh60mP!$Q14)</f>
        <v>13.23</v>
      </c>
    </row>
    <row r="22" spans="1:8" x14ac:dyDescent="0.3">
      <c r="A22" s="31">
        <f>IF([4]Beh60mP!$C15="","",[4]Beh60mP!$X15)</f>
        <v>15</v>
      </c>
      <c r="B22" s="32">
        <f>IF([4]Beh60mP!$C15="","",[4]Beh60mP!$B15)</f>
        <v>55</v>
      </c>
      <c r="C22" s="33" t="str">
        <f>IF([4]Beh60mP!$C15="","",[4]Beh60mP!$C15)</f>
        <v>Šarlota Šenk</v>
      </c>
      <c r="D22" s="34" t="str">
        <f>IF([4]Beh60mP!$C15="","",IF([4]Beh60mP!C15="","",[4]Beh60mP!$D15))</f>
        <v>Rychlov</v>
      </c>
      <c r="E22" s="35">
        <f>IF([4]Beh60mP!$C15="","",[4]Beh60mP!$H15)</f>
        <v>13.96</v>
      </c>
      <c r="F22" s="35">
        <f>IF([4]Beh60mP!$C15="","",[4]Beh60mP!$N15)</f>
        <v>13.49</v>
      </c>
      <c r="G22" s="35"/>
      <c r="H22" s="36">
        <f>IF([4]Beh60mP!$C15="","",[4]Beh60mP!$Q15)</f>
        <v>13.49</v>
      </c>
    </row>
    <row r="23" spans="1:8" x14ac:dyDescent="0.3">
      <c r="A23" s="25">
        <f>IF([4]Beh60mP!$C16="","",[4]Beh60mP!$X16)</f>
        <v>16</v>
      </c>
      <c r="B23" s="26">
        <f>IF([4]Beh60mP!$C16="","",[4]Beh60mP!$B16)</f>
        <v>60</v>
      </c>
      <c r="C23" s="27" t="str">
        <f>IF([4]Beh60mP!$C16="","",[4]Beh60mP!$C16)</f>
        <v>Lucie Chmelová</v>
      </c>
      <c r="D23" s="28" t="str">
        <f>IF([4]Beh60mP!$C16="","",IF([4]Beh60mP!C16="","",[4]Beh60mP!$D16))</f>
        <v>Velký Ořechov</v>
      </c>
      <c r="E23" s="29">
        <f>IF([4]Beh60mP!$C16="","",[4]Beh60mP!$H16)</f>
        <v>13.58</v>
      </c>
      <c r="F23" s="29" t="str">
        <f>IF([4]Beh60mP!$C16="","",[4]Beh60mP!$N16)</f>
        <v>DNS</v>
      </c>
      <c r="G23" s="29"/>
      <c r="H23" s="30">
        <f>IF([4]Beh60mP!$C16="","",[4]Beh60mP!$Q16)</f>
        <v>13.58</v>
      </c>
    </row>
    <row r="24" spans="1:8" x14ac:dyDescent="0.3">
      <c r="A24" s="31">
        <f>IF([4]Beh60mP!$C17="","",[4]Beh60mP!$X17)</f>
        <v>17</v>
      </c>
      <c r="B24" s="32">
        <f>IF([4]Beh60mP!$C17="","",[4]Beh60mP!$B17)</f>
        <v>43</v>
      </c>
      <c r="C24" s="33" t="str">
        <f>IF([4]Beh60mP!$C17="","",[4]Beh60mP!$C17)</f>
        <v>Natálie Barešová</v>
      </c>
      <c r="D24" s="34" t="str">
        <f>IF([4]Beh60mP!$C17="","",IF([4]Beh60mP!C17="","",[4]Beh60mP!$D17))</f>
        <v>Rychlov</v>
      </c>
      <c r="E24" s="35">
        <f>IF([4]Beh60mP!$C17="","",[4]Beh60mP!$H17)</f>
        <v>13.91</v>
      </c>
      <c r="F24" s="35">
        <f>IF([4]Beh60mP!$C17="","",[4]Beh60mP!$N17)</f>
        <v>19.57</v>
      </c>
      <c r="G24" s="35"/>
      <c r="H24" s="36">
        <f>IF([4]Beh60mP!$C17="","",[4]Beh60mP!$Q17)</f>
        <v>13.91</v>
      </c>
    </row>
    <row r="25" spans="1:8" x14ac:dyDescent="0.3">
      <c r="A25" s="25">
        <f>IF([4]Beh60mP!$C18="","",[4]Beh60mP!$X18)</f>
        <v>18</v>
      </c>
      <c r="B25" s="26">
        <f>IF([4]Beh60mP!$C18="","",[4]Beh60mP!$B18)</f>
        <v>56</v>
      </c>
      <c r="C25" s="27" t="str">
        <f>IF([4]Beh60mP!$C18="","",[4]Beh60mP!$C18)</f>
        <v>Barbora Šandorová</v>
      </c>
      <c r="D25" s="28" t="str">
        <f>IF([4]Beh60mP!$C18="","",IF([4]Beh60mP!C18="","",[4]Beh60mP!$D18))</f>
        <v>Újezd</v>
      </c>
      <c r="E25" s="29">
        <f>IF([4]Beh60mP!$C18="","",[4]Beh60mP!$H18)</f>
        <v>14</v>
      </c>
      <c r="F25" s="29">
        <f>IF([4]Beh60mP!$C18="","",[4]Beh60mP!$N18)</f>
        <v>15.25</v>
      </c>
      <c r="G25" s="29"/>
      <c r="H25" s="30">
        <f>IF([4]Beh60mP!$C18="","",[4]Beh60mP!$Q18)</f>
        <v>14</v>
      </c>
    </row>
    <row r="26" spans="1:8" x14ac:dyDescent="0.3">
      <c r="A26" s="31">
        <f>IF([4]Beh60mP!$C19="","",[4]Beh60mP!$X19)</f>
        <v>19</v>
      </c>
      <c r="B26" s="32">
        <f>IF([4]Beh60mP!$C19="","",[4]Beh60mP!$B19)</f>
        <v>41</v>
      </c>
      <c r="C26" s="33" t="str">
        <f>IF([4]Beh60mP!$C19="","",[4]Beh60mP!$C19)</f>
        <v>Pavla Houdková</v>
      </c>
      <c r="D26" s="34" t="str">
        <f>IF([4]Beh60mP!$C19="","",IF([4]Beh60mP!C19="","",[4]Beh60mP!$D19))</f>
        <v>Staré Město</v>
      </c>
      <c r="E26" s="35">
        <f>IF([4]Beh60mP!$C19="","",[4]Beh60mP!$H19)</f>
        <v>15.5</v>
      </c>
      <c r="F26" s="35">
        <f>IF([4]Beh60mP!$C19="","",[4]Beh60mP!$N19)</f>
        <v>14.1</v>
      </c>
      <c r="G26" s="35"/>
      <c r="H26" s="36">
        <f>IF([4]Beh60mP!$C19="","",[4]Beh60mP!$Q19)</f>
        <v>14.1</v>
      </c>
    </row>
    <row r="27" spans="1:8" x14ac:dyDescent="0.3">
      <c r="A27" s="25">
        <f>IF([4]Beh60mP!$C20="","",[4]Beh60mP!$X20)</f>
        <v>20</v>
      </c>
      <c r="B27" s="26">
        <f>IF([4]Beh60mP!$C20="","",[4]Beh60mP!$B20)</f>
        <v>69</v>
      </c>
      <c r="C27" s="27" t="str">
        <f>IF([4]Beh60mP!$C20="","",[4]Beh60mP!$C20)</f>
        <v>Lucie Šťastná</v>
      </c>
      <c r="D27" s="28" t="str">
        <f>IF([4]Beh60mP!$C20="","",IF([4]Beh60mP!C20="","",[4]Beh60mP!$D20))</f>
        <v>Šumice</v>
      </c>
      <c r="E27" s="29">
        <f>IF([4]Beh60mP!$C20="","",[4]Beh60mP!$H20)</f>
        <v>14.11</v>
      </c>
      <c r="F27" s="29" t="str">
        <f>IF([4]Beh60mP!$C20="","",[4]Beh60mP!$N20)</f>
        <v>DNS</v>
      </c>
      <c r="G27" s="29"/>
      <c r="H27" s="30">
        <f>IF([4]Beh60mP!$C20="","",[4]Beh60mP!$Q20)</f>
        <v>14.11</v>
      </c>
    </row>
    <row r="28" spans="1:8" x14ac:dyDescent="0.3">
      <c r="A28" s="31">
        <f>IF([4]Beh60mP!$C21="","",[4]Beh60mP!$X21)</f>
        <v>20</v>
      </c>
      <c r="B28" s="32">
        <f>IF([4]Beh60mP!$C21="","",[4]Beh60mP!$B21)</f>
        <v>71</v>
      </c>
      <c r="C28" s="33" t="str">
        <f>IF([4]Beh60mP!$C21="","",[4]Beh60mP!$C21)</f>
        <v>Zuzana Bravencová</v>
      </c>
      <c r="D28" s="34" t="str">
        <f>IF([4]Beh60mP!$C21="","",IF([4]Beh60mP!C21="","",[4]Beh60mP!$D21))</f>
        <v>Morkovice</v>
      </c>
      <c r="E28" s="35" t="str">
        <f>IF([4]Beh60mP!$C21="","",[4]Beh60mP!$H21)</f>
        <v>DNS</v>
      </c>
      <c r="F28" s="35">
        <f>IF([4]Beh60mP!$C21="","",[4]Beh60mP!$N21)</f>
        <v>14.11</v>
      </c>
      <c r="G28" s="35"/>
      <c r="H28" s="36">
        <f>IF([4]Beh60mP!$C21="","",[4]Beh60mP!$Q21)</f>
        <v>14.11</v>
      </c>
    </row>
    <row r="29" spans="1:8" x14ac:dyDescent="0.3">
      <c r="A29" s="25">
        <f>IF([4]Beh60mP!$C22="","",[4]Beh60mP!$X22)</f>
        <v>22</v>
      </c>
      <c r="B29" s="26">
        <f>IF([4]Beh60mP!$C22="","",[4]Beh60mP!$B22)</f>
        <v>45</v>
      </c>
      <c r="C29" s="27" t="str">
        <f>IF([4]Beh60mP!$C22="","",[4]Beh60mP!$C22)</f>
        <v>Dominika Dřinková</v>
      </c>
      <c r="D29" s="28" t="str">
        <f>IF([4]Beh60mP!$C22="","",IF([4]Beh60mP!C22="","",[4]Beh60mP!$D22))</f>
        <v>Ostrožská Lhota</v>
      </c>
      <c r="E29" s="29">
        <f>IF([4]Beh60mP!$C22="","",[4]Beh60mP!$H22)</f>
        <v>20.420000000000002</v>
      </c>
      <c r="F29" s="29">
        <f>IF([4]Beh60mP!$C22="","",[4]Beh60mP!$N22)</f>
        <v>14.4</v>
      </c>
      <c r="G29" s="29"/>
      <c r="H29" s="30">
        <f>IF([4]Beh60mP!$C22="","",[4]Beh60mP!$Q22)</f>
        <v>14.4</v>
      </c>
    </row>
    <row r="30" spans="1:8" x14ac:dyDescent="0.3">
      <c r="A30" s="31">
        <f>IF([4]Beh60mP!$C23="","",[4]Beh60mP!$X23)</f>
        <v>23</v>
      </c>
      <c r="B30" s="32">
        <f>IF([4]Beh60mP!$C23="","",[4]Beh60mP!$B23)</f>
        <v>49</v>
      </c>
      <c r="C30" s="33" t="str">
        <f>IF([4]Beh60mP!$C23="","",[4]Beh60mP!$C23)</f>
        <v>Jika Těthalová</v>
      </c>
      <c r="D30" s="34" t="str">
        <f>IF([4]Beh60mP!$C23="","",IF([4]Beh60mP!C23="","",[4]Beh60mP!$D23))</f>
        <v>Ostrožská Lhota</v>
      </c>
      <c r="E30" s="35">
        <f>IF([4]Beh60mP!$C23="","",[4]Beh60mP!$H23)</f>
        <v>16.41</v>
      </c>
      <c r="F30" s="35">
        <f>IF([4]Beh60mP!$C23="","",[4]Beh60mP!$N23)</f>
        <v>14.58</v>
      </c>
      <c r="G30" s="35"/>
      <c r="H30" s="36">
        <f>IF([4]Beh60mP!$C23="","",[4]Beh60mP!$Q23)</f>
        <v>14.58</v>
      </c>
    </row>
    <row r="31" spans="1:8" x14ac:dyDescent="0.3">
      <c r="A31" s="25">
        <f>IF([4]Beh60mP!$C24="","",[4]Beh60mP!$X24)</f>
        <v>24</v>
      </c>
      <c r="B31" s="26">
        <f>IF([4]Beh60mP!$C24="","",[4]Beh60mP!$B24)</f>
        <v>61</v>
      </c>
      <c r="C31" s="27" t="str">
        <f>IF([4]Beh60mP!$C24="","",[4]Beh60mP!$C24)</f>
        <v>Anna Marie Kotačková</v>
      </c>
      <c r="D31" s="28" t="str">
        <f>IF([4]Beh60mP!$C24="","",IF([4]Beh60mP!C24="","",[4]Beh60mP!$D24))</f>
        <v>Staré Město</v>
      </c>
      <c r="E31" s="29">
        <f>IF([4]Beh60mP!$C24="","",[4]Beh60mP!$H24)</f>
        <v>14.9</v>
      </c>
      <c r="F31" s="29">
        <f>IF([4]Beh60mP!$C24="","",[4]Beh60mP!$N24)</f>
        <v>17.43</v>
      </c>
      <c r="G31" s="29"/>
      <c r="H31" s="30">
        <f>IF([4]Beh60mP!$C24="","",[4]Beh60mP!$Q24)</f>
        <v>14.9</v>
      </c>
    </row>
    <row r="32" spans="1:8" x14ac:dyDescent="0.3">
      <c r="A32" s="31">
        <f>IF([4]Beh60mP!$C25="","",[4]Beh60mP!$X25)</f>
        <v>25</v>
      </c>
      <c r="B32" s="32">
        <f>IF([4]Beh60mP!$C25="","",[4]Beh60mP!$B25)</f>
        <v>63</v>
      </c>
      <c r="C32" s="33" t="str">
        <f>IF([4]Beh60mP!$C25="","",[4]Beh60mP!$C25)</f>
        <v>Adina Juřenová</v>
      </c>
      <c r="D32" s="34" t="str">
        <f>IF([4]Beh60mP!$C25="","",IF([4]Beh60mP!C25="","",[4]Beh60mP!$D25))</f>
        <v>Chropyně</v>
      </c>
      <c r="E32" s="35">
        <f>IF([4]Beh60mP!$C25="","",[4]Beh60mP!$H25)</f>
        <v>15.22</v>
      </c>
      <c r="F32" s="35">
        <f>IF([4]Beh60mP!$C25="","",[4]Beh60mP!$N25)</f>
        <v>16.43</v>
      </c>
      <c r="G32" s="35"/>
      <c r="H32" s="36">
        <f>IF([4]Beh60mP!$C25="","",[4]Beh60mP!$Q25)</f>
        <v>15.22</v>
      </c>
    </row>
    <row r="33" spans="1:8" x14ac:dyDescent="0.3">
      <c r="A33" s="25">
        <f>IF([4]Beh60mP!$C26="","",[4]Beh60mP!$X26)</f>
        <v>26</v>
      </c>
      <c r="B33" s="26">
        <f>IF([4]Beh60mP!$C26="","",[4]Beh60mP!$B26)</f>
        <v>57</v>
      </c>
      <c r="C33" s="27" t="str">
        <f>IF([4]Beh60mP!$C26="","",[4]Beh60mP!$C26)</f>
        <v>Karolína Mičková</v>
      </c>
      <c r="D33" s="28" t="str">
        <f>IF([4]Beh60mP!$C26="","",IF([4]Beh60mP!C26="","",[4]Beh60mP!$D26))</f>
        <v>Ostrožská Lhota</v>
      </c>
      <c r="E33" s="29">
        <f>IF([4]Beh60mP!$C26="","",[4]Beh60mP!$H26)</f>
        <v>15.3</v>
      </c>
      <c r="F33" s="29">
        <f>IF([4]Beh60mP!$C26="","",[4]Beh60mP!$N26)</f>
        <v>15.56</v>
      </c>
      <c r="G33" s="29"/>
      <c r="H33" s="30">
        <f>IF([4]Beh60mP!$C26="","",[4]Beh60mP!$Q26)</f>
        <v>15.3</v>
      </c>
    </row>
    <row r="34" spans="1:8" x14ac:dyDescent="0.3">
      <c r="A34" s="31">
        <f>IF([4]Beh60mP!$C27="","",[4]Beh60mP!$X27)</f>
        <v>27</v>
      </c>
      <c r="B34" s="32">
        <f>IF([4]Beh60mP!$C27="","",[4]Beh60mP!$B27)</f>
        <v>53</v>
      </c>
      <c r="C34" s="33" t="str">
        <f>IF([4]Beh60mP!$C27="","",[4]Beh60mP!$C27)</f>
        <v>Kateřina Pokorná</v>
      </c>
      <c r="D34" s="34" t="str">
        <f>IF([4]Beh60mP!$C27="","",IF([4]Beh60mP!C27="","",[4]Beh60mP!$D27))</f>
        <v>Ostrožská Lhota</v>
      </c>
      <c r="E34" s="35">
        <f>IF([4]Beh60mP!$C27="","",[4]Beh60mP!$H27)</f>
        <v>23.04</v>
      </c>
      <c r="F34" s="35">
        <f>IF([4]Beh60mP!$C27="","",[4]Beh60mP!$N27)</f>
        <v>15.68</v>
      </c>
      <c r="G34" s="35"/>
      <c r="H34" s="36">
        <f>IF([4]Beh60mP!$C27="","",[4]Beh60mP!$Q27)</f>
        <v>15.68</v>
      </c>
    </row>
    <row r="35" spans="1:8" x14ac:dyDescent="0.3">
      <c r="A35" s="25">
        <f>IF([4]Beh60mP!$C28="","",[4]Beh60mP!$X28)</f>
        <v>28</v>
      </c>
      <c r="B35" s="26">
        <f>IF([4]Beh60mP!$C28="","",[4]Beh60mP!$B28)</f>
        <v>65</v>
      </c>
      <c r="C35" s="27" t="str">
        <f>IF([4]Beh60mP!$C28="","",[4]Beh60mP!$C28)</f>
        <v>Taťána Tuháčková</v>
      </c>
      <c r="D35" s="28" t="str">
        <f>IF([4]Beh60mP!$C28="","",IF([4]Beh60mP!C28="","",[4]Beh60mP!$D28))</f>
        <v>Ostrožská Lhota</v>
      </c>
      <c r="E35" s="29">
        <f>IF([4]Beh60mP!$C28="","",[4]Beh60mP!$H28)</f>
        <v>18.95</v>
      </c>
      <c r="F35" s="29">
        <f>IF([4]Beh60mP!$C28="","",[4]Beh60mP!$N28)</f>
        <v>16.760000000000002</v>
      </c>
      <c r="G35" s="29"/>
      <c r="H35" s="30">
        <f>IF([4]Beh60mP!$C28="","",[4]Beh60mP!$Q28)</f>
        <v>16.760000000000002</v>
      </c>
    </row>
    <row r="36" spans="1:8" x14ac:dyDescent="0.3">
      <c r="A36" s="31">
        <f>IF([4]Beh60mP!$C29="","",[4]Beh60mP!$X29)</f>
        <v>29</v>
      </c>
      <c r="B36" s="32">
        <f>IF([4]Beh60mP!$C29="","",[4]Beh60mP!$B29)</f>
        <v>62</v>
      </c>
      <c r="C36" s="33" t="str">
        <f>IF([4]Beh60mP!$C29="","",[4]Beh60mP!$C29)</f>
        <v>Monika Zichová</v>
      </c>
      <c r="D36" s="34" t="str">
        <f>IF([4]Beh60mP!$C29="","",IF([4]Beh60mP!C29="","",[4]Beh60mP!$D29))</f>
        <v>Pozděchov</v>
      </c>
      <c r="E36" s="35">
        <f>IF([4]Beh60mP!$C29="","",[4]Beh60mP!$H29)</f>
        <v>38.58</v>
      </c>
      <c r="F36" s="35" t="str">
        <f>IF([4]Beh60mP!$C29="","",[4]Beh60mP!$N29)</f>
        <v>DNS</v>
      </c>
      <c r="G36" s="35"/>
      <c r="H36" s="36">
        <f>IF([4]Beh60mP!$C29="","",[4]Beh60mP!$Q29)</f>
        <v>38.58</v>
      </c>
    </row>
    <row r="37" spans="1:8" x14ac:dyDescent="0.3">
      <c r="A37" s="25">
        <f>IF([4]Beh60mP!$C30="","",[4]Beh60mP!$X30)</f>
        <v>30</v>
      </c>
      <c r="B37" s="26">
        <f>IF([4]Beh60mP!$C30="","",[4]Beh60mP!$B30)</f>
        <v>68</v>
      </c>
      <c r="C37" s="27" t="str">
        <f>IF([4]Beh60mP!$C30="","",[4]Beh60mP!$C30)</f>
        <v>Adéla Vaňková</v>
      </c>
      <c r="D37" s="28" t="str">
        <f>IF([4]Beh60mP!$C30="","",IF([4]Beh60mP!C30="","",[4]Beh60mP!$D30))</f>
        <v>Nedašov</v>
      </c>
      <c r="E37" s="29" t="str">
        <f>IF([4]Beh60mP!$C30="","",[4]Beh60mP!$H30)</f>
        <v>DNS</v>
      </c>
      <c r="F37" s="29" t="str">
        <f>IF([4]Beh60mP!$C30="","",[4]Beh60mP!$N30)</f>
        <v>DNS</v>
      </c>
      <c r="G37" s="29"/>
      <c r="H37" s="30" t="str">
        <f>IF([4]Beh60mP!$C30="","",[4]Beh60mP!$Q30)</f>
        <v>DNS</v>
      </c>
    </row>
  </sheetData>
  <mergeCells count="11">
    <mergeCell ref="H6:H7"/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mladší chlapci</vt:lpstr>
      <vt:lpstr>mladší dívky </vt:lpstr>
      <vt:lpstr>starší chlapci </vt:lpstr>
      <vt:lpstr>starší dívky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 Kroměříž</dc:creator>
  <cp:lastModifiedBy>OSH Kroměříž</cp:lastModifiedBy>
  <dcterms:created xsi:type="dcterms:W3CDTF">2015-06-05T18:19:34Z</dcterms:created>
  <dcterms:modified xsi:type="dcterms:W3CDTF">2023-09-02T18:11:03Z</dcterms:modified>
</cp:coreProperties>
</file>